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656"/>
  </bookViews>
  <sheets>
    <sheet name="成绩公告" sheetId="13" r:id="rId1"/>
  </sheets>
  <externalReferences>
    <externalReference r:id="rId2"/>
  </externalReferences>
  <definedNames>
    <definedName name="_xlnm._FilterDatabase" localSheetId="0" hidden="1">成绩公告!$A$2:$I$192</definedName>
    <definedName name="_xlnm.Print_Titles" localSheetId="0">成绩公告!$2:$2</definedName>
  </definedNames>
  <calcPr calcId="144525"/>
</workbook>
</file>

<file path=xl/sharedStrings.xml><?xml version="1.0" encoding="utf-8"?>
<sst xmlns="http://schemas.openxmlformats.org/spreadsheetml/2006/main" count="602" uniqueCount="238">
  <si>
    <t>温州医科大学附属第五医院丽水市中心医院
2024年招录编外人员成绩及入围体检情况有关事项公告</t>
  </si>
  <si>
    <t>序号</t>
  </si>
  <si>
    <t>招聘岗位</t>
  </si>
  <si>
    <t>姓名</t>
  </si>
  <si>
    <t>理论成绩</t>
  </si>
  <si>
    <t>面试成绩</t>
  </si>
  <si>
    <t>综合成绩</t>
  </si>
  <si>
    <t>排名</t>
  </si>
  <si>
    <t>是否
入围体检</t>
  </si>
  <si>
    <t>备注</t>
  </si>
  <si>
    <t>02临床医生</t>
  </si>
  <si>
    <t>贾翁萍</t>
  </si>
  <si>
    <t>是</t>
  </si>
  <si>
    <t>徐一斐</t>
  </si>
  <si>
    <t>方彩莲</t>
  </si>
  <si>
    <t>吴欣瑜</t>
  </si>
  <si>
    <t>否</t>
  </si>
  <si>
    <t>03妇产科医生</t>
  </si>
  <si>
    <t>詹璐畅</t>
  </si>
  <si>
    <t>颜培烨</t>
  </si>
  <si>
    <t>杨恺钰</t>
  </si>
  <si>
    <t>韩钰静</t>
  </si>
  <si>
    <t>乌仁根格</t>
  </si>
  <si>
    <t>04儿科与新生儿科医生</t>
  </si>
  <si>
    <t>徐晨</t>
  </si>
  <si>
    <t>欧方方</t>
  </si>
  <si>
    <t>05营养科医生</t>
  </si>
  <si>
    <t>周明熙</t>
  </si>
  <si>
    <t>06皮肤科医生</t>
  </si>
  <si>
    <t>陈伟玲</t>
  </si>
  <si>
    <t>缺考</t>
  </si>
  <si>
    <t>/</t>
  </si>
  <si>
    <t>吴悠</t>
  </si>
  <si>
    <t>09耳鼻咽喉科医生</t>
  </si>
  <si>
    <t>黄圆芳</t>
  </si>
  <si>
    <t>10脊柱外科医生</t>
  </si>
  <si>
    <t>胡星宇</t>
  </si>
  <si>
    <t>何明骏</t>
  </si>
  <si>
    <t>11修复重建手外科医生</t>
  </si>
  <si>
    <t>程捷</t>
  </si>
  <si>
    <t>兰俊</t>
  </si>
  <si>
    <t>李迎</t>
  </si>
  <si>
    <t>12神经外科医生</t>
  </si>
  <si>
    <t>黄文武</t>
  </si>
  <si>
    <t>13肝胆胰外科医生</t>
  </si>
  <si>
    <t>余泽浩</t>
  </si>
  <si>
    <t>14肛肠外科医生</t>
  </si>
  <si>
    <t>季立潮</t>
  </si>
  <si>
    <t>魏乐乐</t>
  </si>
  <si>
    <t>15血管外科医生</t>
  </si>
  <si>
    <t>洪一帆</t>
  </si>
  <si>
    <t>文秀</t>
  </si>
  <si>
    <t>16乳腺外科医生</t>
  </si>
  <si>
    <t>姚诗雅</t>
  </si>
  <si>
    <t>吴金涛</t>
  </si>
  <si>
    <t>蔡依依</t>
  </si>
  <si>
    <t>程天成</t>
  </si>
  <si>
    <t>裘碧莹</t>
  </si>
  <si>
    <t>李心心</t>
  </si>
  <si>
    <t>周叶超</t>
  </si>
  <si>
    <t>谢潇锋</t>
  </si>
  <si>
    <t>18胃肠外科医生</t>
  </si>
  <si>
    <t>何鹏飞</t>
  </si>
  <si>
    <t>19泌尿外科医生</t>
  </si>
  <si>
    <t>陈红</t>
  </si>
  <si>
    <t>潘俊乐</t>
  </si>
  <si>
    <t>虞亘明</t>
  </si>
  <si>
    <t>20碎石中心医生</t>
  </si>
  <si>
    <t>王翊硕</t>
  </si>
  <si>
    <t>22麻醉科医生2</t>
  </si>
  <si>
    <t>王春燕</t>
  </si>
  <si>
    <t>周炜</t>
  </si>
  <si>
    <t>叶淑萍</t>
  </si>
  <si>
    <t>许周益</t>
  </si>
  <si>
    <t>23药学部药师1</t>
  </si>
  <si>
    <t>潘姜伊</t>
  </si>
  <si>
    <t>徐秀雅</t>
  </si>
  <si>
    <t>姚微静</t>
  </si>
  <si>
    <t>汤蓓蓓</t>
  </si>
  <si>
    <t>叶娅雯</t>
  </si>
  <si>
    <t>吴玢琴</t>
  </si>
  <si>
    <t>王子源</t>
  </si>
  <si>
    <t>章顺顺</t>
  </si>
  <si>
    <t>陈胤杰</t>
  </si>
  <si>
    <t>胡雯惠</t>
  </si>
  <si>
    <t>钱成龙</t>
  </si>
  <si>
    <t>张琼铭</t>
  </si>
  <si>
    <t>24药学部药师2</t>
  </si>
  <si>
    <t>陈贤芳</t>
  </si>
  <si>
    <t>鲍友利</t>
  </si>
  <si>
    <t>叶中将</t>
  </si>
  <si>
    <t>陈恩平</t>
  </si>
  <si>
    <t>柳朝阳</t>
  </si>
  <si>
    <t>邓琪</t>
  </si>
  <si>
    <t>王钰</t>
  </si>
  <si>
    <t>尤金玲</t>
  </si>
  <si>
    <t>王俏丽</t>
  </si>
  <si>
    <t>罗悦</t>
  </si>
  <si>
    <t>严航</t>
  </si>
  <si>
    <t>夏颖</t>
  </si>
  <si>
    <t>尤丽艳</t>
  </si>
  <si>
    <t>俞静</t>
  </si>
  <si>
    <t>25肿瘤中心医生</t>
  </si>
  <si>
    <t>郭家毅</t>
  </si>
  <si>
    <t>项菁</t>
  </si>
  <si>
    <t>张逸</t>
  </si>
  <si>
    <t>朱燎相</t>
  </si>
  <si>
    <t>张文</t>
  </si>
  <si>
    <t>郭婷</t>
  </si>
  <si>
    <t>叶茜文</t>
  </si>
  <si>
    <t>郑超</t>
  </si>
  <si>
    <t>26精神卫生科医生</t>
  </si>
  <si>
    <t>张李煜</t>
  </si>
  <si>
    <t>28消化内科医生</t>
  </si>
  <si>
    <t>冯奔畅</t>
  </si>
  <si>
    <t>李常慧</t>
  </si>
  <si>
    <t>蓝艳</t>
  </si>
  <si>
    <t>李梦琳</t>
  </si>
  <si>
    <t>29老年病科医生</t>
  </si>
  <si>
    <t>吴黎娜</t>
  </si>
  <si>
    <t>左晟泽</t>
  </si>
  <si>
    <t>李晨焕</t>
  </si>
  <si>
    <t>吴剑南</t>
  </si>
  <si>
    <t>孙柏</t>
  </si>
  <si>
    <t>30神经内科医生</t>
  </si>
  <si>
    <t>邱理南</t>
  </si>
  <si>
    <t>33口腔科医生</t>
  </si>
  <si>
    <t>雷可峥</t>
  </si>
  <si>
    <t>胡高辅</t>
  </si>
  <si>
    <t>夏艺倩</t>
  </si>
  <si>
    <t>李盼强</t>
  </si>
  <si>
    <t>潘语琪</t>
  </si>
  <si>
    <t>尤娅婷</t>
  </si>
  <si>
    <t>周洁</t>
  </si>
  <si>
    <t>陈烨辉</t>
  </si>
  <si>
    <t>李萱</t>
  </si>
  <si>
    <t>邱昱琛</t>
  </si>
  <si>
    <t>34放射科医生1</t>
  </si>
  <si>
    <t>端木筱洁</t>
  </si>
  <si>
    <t>虞俊超</t>
  </si>
  <si>
    <t>郑广莹</t>
  </si>
  <si>
    <t>35放射科医生2</t>
  </si>
  <si>
    <t>胡展宁</t>
  </si>
  <si>
    <t>邝书萌</t>
  </si>
  <si>
    <t>朱洁丽</t>
  </si>
  <si>
    <t>赵悠宏</t>
  </si>
  <si>
    <t>王楚涵</t>
  </si>
  <si>
    <t>尤沛瑶</t>
  </si>
  <si>
    <t>应姁晋</t>
  </si>
  <si>
    <t>刘紫霞</t>
  </si>
  <si>
    <t>36放射科技师</t>
  </si>
  <si>
    <t>卢柯维</t>
  </si>
  <si>
    <t>郑静</t>
  </si>
  <si>
    <t>胡皓加</t>
  </si>
  <si>
    <t>陈建昕</t>
  </si>
  <si>
    <t>罗贺骏</t>
  </si>
  <si>
    <t>邹钰澜</t>
  </si>
  <si>
    <t>汤梓琪</t>
  </si>
  <si>
    <t>周芷夷</t>
  </si>
  <si>
    <t>吴彤</t>
  </si>
  <si>
    <t>王雪</t>
  </si>
  <si>
    <t>邹馨佳仪</t>
  </si>
  <si>
    <t>王智翔</t>
  </si>
  <si>
    <t>徐雪荧</t>
  </si>
  <si>
    <t>曹迪</t>
  </si>
  <si>
    <t>黄炫肇</t>
  </si>
  <si>
    <t>温雪芳</t>
  </si>
  <si>
    <t>陈品橡</t>
  </si>
  <si>
    <t>舒朱晨昀</t>
  </si>
  <si>
    <t>张颖</t>
  </si>
  <si>
    <t>吴海若</t>
  </si>
  <si>
    <t>郑祖江</t>
  </si>
  <si>
    <t>熊梦晶</t>
  </si>
  <si>
    <t>贺政杰</t>
  </si>
  <si>
    <t>37超声医学科</t>
  </si>
  <si>
    <t>蓝叶慧</t>
  </si>
  <si>
    <t>郑涵月</t>
  </si>
  <si>
    <t>徐艺夏</t>
  </si>
  <si>
    <t>朱丽婧</t>
  </si>
  <si>
    <t>38检验科技师1</t>
  </si>
  <si>
    <t>徐沁如</t>
  </si>
  <si>
    <t>朱思宇</t>
  </si>
  <si>
    <t>翁有红</t>
  </si>
  <si>
    <t>吕易阳</t>
  </si>
  <si>
    <t>周思梦</t>
  </si>
  <si>
    <t>徐茁帅</t>
  </si>
  <si>
    <t>张航云</t>
  </si>
  <si>
    <t>郑茗月</t>
  </si>
  <si>
    <t>周玲艳</t>
  </si>
  <si>
    <t>汤欣妍</t>
  </si>
  <si>
    <t>冯杨力</t>
  </si>
  <si>
    <t>张珈玮</t>
  </si>
  <si>
    <t>蔡青蓉</t>
  </si>
  <si>
    <t>蔡泽丽</t>
  </si>
  <si>
    <t>章柯</t>
  </si>
  <si>
    <t>何嘉欢</t>
  </si>
  <si>
    <t>陶雨露</t>
  </si>
  <si>
    <t>丁虞锦</t>
  </si>
  <si>
    <t>阙诗雯</t>
  </si>
  <si>
    <t>张金宇</t>
  </si>
  <si>
    <t>滕芳</t>
  </si>
  <si>
    <t>徐中节</t>
  </si>
  <si>
    <t>朱亦美</t>
  </si>
  <si>
    <t>聂安钦</t>
  </si>
  <si>
    <t>李明珠</t>
  </si>
  <si>
    <t>王芸</t>
  </si>
  <si>
    <t>陈娟</t>
  </si>
  <si>
    <t>朱彬彬</t>
  </si>
  <si>
    <t>张昕怡</t>
  </si>
  <si>
    <t>丁志红</t>
  </si>
  <si>
    <t>罗山平</t>
  </si>
  <si>
    <t>胡琳琳</t>
  </si>
  <si>
    <t>陈俊豪</t>
  </si>
  <si>
    <t>严雯馨</t>
  </si>
  <si>
    <t>徐琳奕</t>
  </si>
  <si>
    <t>39检验科技师2</t>
  </si>
  <si>
    <t>梅长青</t>
  </si>
  <si>
    <t>欧乐平</t>
  </si>
  <si>
    <t>林语嫣</t>
  </si>
  <si>
    <t>40专职科研人员</t>
  </si>
  <si>
    <t>孟洪冰</t>
  </si>
  <si>
    <t>董丹妮</t>
  </si>
  <si>
    <t>吴雅莉</t>
  </si>
  <si>
    <t>蓝琳雯</t>
  </si>
  <si>
    <t>李君艳</t>
  </si>
  <si>
    <t>李楷</t>
  </si>
  <si>
    <t>刘志丹</t>
  </si>
  <si>
    <t>夏可莹</t>
  </si>
  <si>
    <t>廖滟颖</t>
  </si>
  <si>
    <t>信息中心科员</t>
  </si>
  <si>
    <t>张海强</t>
  </si>
  <si>
    <t>韩雨衡</t>
  </si>
  <si>
    <t>彭新军</t>
  </si>
  <si>
    <t>医保办科员</t>
  </si>
  <si>
    <t>卢尧涵</t>
  </si>
  <si>
    <t>洪丽</t>
  </si>
  <si>
    <t>兰芳</t>
  </si>
  <si>
    <t>占永伟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</si>
</sst>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2"/>
      <name val="Arial"/>
      <charset val="134"/>
    </font>
    <font>
      <sz val="10"/>
      <name val="Arial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/>
    <xf numFmtId="0" fontId="0" fillId="0" borderId="0"/>
  </cellStyleXfs>
  <cellXfs count="15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5307;&#32856;\&#25307;&#32856;\&#28201;&#24030;&#21307;&#31185;&#22823;&#23398;&#38468;&#23646;&#31532;&#20116;&#21307;&#38498;&#20029;&#27700;&#24066;&#20013;&#24515;&#21307;&#38498;2024&#24180;&#25307;&#32856;&#32534;&#22806;&#20154;&#21592;&#20844;&#21578;&#65288;&#31532;&#19968;&#25209;&#65289;20231201\&#21508;&#318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护理签到表"/>
      <sheetName val="签到表"/>
      <sheetName val="成绩公告"/>
      <sheetName val="体检名单"/>
      <sheetName val="Sheet1"/>
      <sheetName val="订餐"/>
      <sheetName val="工作人员签到表0123"/>
      <sheetName val="工作人员签到表0124"/>
      <sheetName val="考官签到0123"/>
      <sheetName val="考官签到0124"/>
    </sheetNames>
    <sheetDataSet>
      <sheetData sheetId="0"/>
      <sheetData sheetId="1"/>
      <sheetData sheetId="2"/>
      <sheetData sheetId="3"/>
      <sheetData sheetId="4">
        <row r="2">
          <cell r="D2" t="str">
            <v>姓名</v>
          </cell>
          <cell r="E2" t="str">
            <v>性别</v>
          </cell>
          <cell r="F2" t="str">
            <v>出生年月</v>
          </cell>
          <cell r="G2" t="str">
            <v>籍贯</v>
          </cell>
          <cell r="H2" t="str">
            <v>研究生类型</v>
          </cell>
          <cell r="I2" t="str">
            <v>英语等级</v>
          </cell>
          <cell r="J2" t="str">
            <v>教育经历</v>
          </cell>
          <cell r="K2" t="str">
            <v>近五年荣誉</v>
          </cell>
          <cell r="L2" t="str">
            <v>工作（实习）经历</v>
          </cell>
          <cell r="M2" t="str">
            <v>参与课题及发表论文情况</v>
          </cell>
          <cell r="N2" t="str">
            <v>联系方式—手机</v>
          </cell>
        </row>
        <row r="2">
          <cell r="P2" t="str">
            <v>理论成绩</v>
          </cell>
          <cell r="Q2" t="str">
            <v>面试成绩</v>
          </cell>
        </row>
        <row r="3">
          <cell r="D3" t="str">
            <v>方彩莲</v>
          </cell>
          <cell r="E3" t="str">
            <v>女</v>
          </cell>
          <cell r="F3" t="str">
            <v>1982-04-14</v>
          </cell>
          <cell r="G3" t="str">
            <v>浙江-温州市-龙湾区</v>
          </cell>
          <cell r="H3" t="str">
            <v>/</v>
          </cell>
          <cell r="I3" t="str">
            <v>四级</v>
          </cell>
          <cell r="J3" t="str">
            <v>1、2001.9.1—2006.6.6，浙江中医药大学，本科学士；</v>
          </cell>
          <cell r="K3" t="str">
            <v>无</v>
          </cell>
          <cell r="L3" t="str">
            <v>1.2006.6—2015.7，丽水市中心医院，康复科医生；
2.2015.8至今，丽水市人民医院，康复科医生。</v>
          </cell>
          <cell r="M3" t="str">
            <v>无</v>
          </cell>
          <cell r="N3" t="str">
            <v>13884359049</v>
          </cell>
          <cell r="O3">
            <v>0</v>
          </cell>
          <cell r="P3" t="str">
            <v>55.0</v>
          </cell>
          <cell r="Q3">
            <v>84.1</v>
          </cell>
        </row>
        <row r="4">
          <cell r="D4" t="str">
            <v>贾翁萍</v>
          </cell>
          <cell r="E4" t="str">
            <v>女</v>
          </cell>
          <cell r="F4" t="str">
            <v>1997-02-12</v>
          </cell>
          <cell r="G4" t="str">
            <v>浙江-杭州市-建德市</v>
          </cell>
          <cell r="H4" t="str">
            <v>专业型</v>
          </cell>
          <cell r="I4" t="str">
            <v>六级</v>
          </cell>
          <cell r="J4" t="str">
            <v>1.2016.09-2021.06，浙江中医药大学，中医学（5+3一体化培养），本科/学士
2.2021.09-2024.06，浙江中医药大学，中医外科学，研究生/硕士</v>
          </cell>
          <cell r="K4" t="str">
            <v>1.校级优秀毕业生
2.校级三好学生5次，校优秀学生干部3次，校优秀团干部3次，
3.“校优秀学生综合奖学金二等奖”2次，“校优秀学生综合奖学金一等奖”1次，“校级专项奖学金（社会工作奖学金）1次，“研究生学业奖学金一等奖”2次，“研究生学业奖学金二等奖”1次</v>
          </cell>
          <cell r="L4" t="str">
            <v>1.2020.07-2021.06，杭州市中医院，实习
2.2021.09-2024.06，浙江省中医院，规培</v>
          </cell>
          <cell r="M4" t="str">
            <v>1、参加省级课题1项，排名第6
2、发表SCI 1篇，影响因子3.3
3、发表国内论文1篇，一级论文1篇</v>
          </cell>
          <cell r="N4" t="str">
            <v>13429692476</v>
          </cell>
          <cell r="O4" t="str">
            <v>徐</v>
          </cell>
          <cell r="P4" t="str">
            <v>69.0</v>
          </cell>
          <cell r="Q4">
            <v>85.2</v>
          </cell>
        </row>
        <row r="5">
          <cell r="D5" t="str">
            <v>吴欣瑜</v>
          </cell>
          <cell r="E5" t="str">
            <v>女</v>
          </cell>
          <cell r="F5" t="str">
            <v>1997-03-06</v>
          </cell>
          <cell r="G5" t="str">
            <v>浙江-丽水市-龙泉市</v>
          </cell>
          <cell r="H5" t="str">
            <v>专业型</v>
          </cell>
          <cell r="I5" t="str">
            <v>六级</v>
          </cell>
          <cell r="J5" t="str">
            <v>1.2015.09-2020.06，三峡大学，中医学，本科/学士
2.2020.09-2023.06，南京中医药大学，中医内科学，研究生/硕士</v>
          </cell>
          <cell r="K5" t="str">
            <v>无</v>
          </cell>
          <cell r="L5" t="str">
            <v>1.2019.01-2019.12，荆州市中医院，实习医生
2.2020.09-2023.06，江苏省中医院，住院医师规范化培训</v>
          </cell>
          <cell r="M5" t="str">
            <v>发表国内论文1篇</v>
          </cell>
          <cell r="N5" t="str">
            <v>13997688923</v>
          </cell>
          <cell r="O5">
            <v>0</v>
          </cell>
          <cell r="P5" t="str">
            <v>63.0</v>
          </cell>
          <cell r="Q5">
            <v>65.8</v>
          </cell>
        </row>
        <row r="6">
          <cell r="D6" t="str">
            <v>徐一斐</v>
          </cell>
          <cell r="E6" t="str">
            <v>男</v>
          </cell>
          <cell r="F6" t="str">
            <v>1998-01-02</v>
          </cell>
          <cell r="G6" t="str">
            <v>浙江-丽水市-莲都区</v>
          </cell>
          <cell r="H6" t="str">
            <v>专业型</v>
          </cell>
          <cell r="I6" t="str">
            <v>六级</v>
          </cell>
          <cell r="J6" t="str">
            <v>2016.09-2021.06 浙江中医药大学 ，中医学， 本科/学士
2021.09-至今 浙江中医药大学， 中医内科学，研究生/硕士</v>
          </cell>
          <cell r="K6" t="str">
            <v>研究生学业二等奖学金2次</v>
          </cell>
          <cell r="L6" t="str">
            <v>2020.06-2021.06 浙江省立同德医院 实习医师
2021.09-至今 浙江省立同德医院 规培医师</v>
          </cell>
          <cell r="M6" t="str">
            <v>1.参加两项省级课题，研究生
2.无sci
3.二级论文1篇已收录，未见刊。</v>
          </cell>
          <cell r="N6" t="str">
            <v>18868109072</v>
          </cell>
          <cell r="O6" t="str">
            <v>徐</v>
          </cell>
          <cell r="P6" t="str">
            <v>58.0</v>
          </cell>
          <cell r="Q6">
            <v>85.9</v>
          </cell>
        </row>
        <row r="7">
          <cell r="D7" t="str">
            <v>曹迪</v>
          </cell>
          <cell r="E7" t="str">
            <v>男</v>
          </cell>
          <cell r="F7" t="str">
            <v>1999-05-23</v>
          </cell>
          <cell r="G7" t="str">
            <v>山东-临沂市-临沭县</v>
          </cell>
          <cell r="H7">
            <v>-3</v>
          </cell>
          <cell r="I7" t="str">
            <v>无</v>
          </cell>
          <cell r="J7" t="str">
            <v>2018.09-2021.07，山东第一医科大学，医学影像技术，专科；
2021.09-2023.06，青岛滨海学院，医学影像技术，本科/学士</v>
          </cell>
          <cell r="K7" t="str">
            <v>无</v>
          </cell>
          <cell r="L7" t="str">
            <v>2021.01-2021.06，日照市中医医院，放射科技师
2022.07-2023.04，青岛市中心医院，放射科技师</v>
          </cell>
          <cell r="M7" t="str">
            <v>无</v>
          </cell>
          <cell r="N7" t="str">
            <v>19863826071</v>
          </cell>
          <cell r="O7">
            <v>0</v>
          </cell>
          <cell r="P7" t="str">
            <v>44.0</v>
          </cell>
          <cell r="Q7">
            <v>58</v>
          </cell>
        </row>
        <row r="8">
          <cell r="D8" t="str">
            <v>陈建昕</v>
          </cell>
          <cell r="E8" t="str">
            <v>男</v>
          </cell>
          <cell r="F8" t="str">
            <v>2001-04-14</v>
          </cell>
          <cell r="G8" t="str">
            <v>浙江-丽水市-莲都区</v>
          </cell>
          <cell r="H8" t="str">
            <v>/</v>
          </cell>
          <cell r="I8" t="str">
            <v>无</v>
          </cell>
          <cell r="J8" t="str">
            <v>2019.09-2022.06，湖北职业技术学院，医学影像技术，大专
2022.09-2024.06，武汉文理学院，医学影像技术，本科</v>
          </cell>
          <cell r="K8" t="str">
            <v>校级三好学生1次</v>
          </cell>
          <cell r="L8" t="str">
            <v>2021.07-2022.05，丽水市中心医院，放射科技术人员；
2023.07-至今，丽水市中心医院，放射科技术人员</v>
          </cell>
          <cell r="M8" t="str">
            <v>无</v>
          </cell>
          <cell r="N8" t="str">
            <v>18967081177</v>
          </cell>
          <cell r="O8">
            <v>0</v>
          </cell>
          <cell r="P8" t="str">
            <v>40.0</v>
          </cell>
          <cell r="Q8">
            <v>80</v>
          </cell>
        </row>
        <row r="9">
          <cell r="D9" t="str">
            <v>陈品橡</v>
          </cell>
          <cell r="E9" t="str">
            <v>男</v>
          </cell>
          <cell r="F9" t="str">
            <v>2002-12-31</v>
          </cell>
          <cell r="G9" t="str">
            <v>浙江-丽水市-缙云县</v>
          </cell>
          <cell r="H9" t="str">
            <v>/</v>
          </cell>
          <cell r="I9" t="str">
            <v>无</v>
          </cell>
          <cell r="J9" t="str">
            <v>2019.09-2023.06，同济大学浙江学院，医学影像技术，本科/学士</v>
          </cell>
          <cell r="K9" t="str">
            <v>无</v>
          </cell>
          <cell r="L9" t="str">
            <v>2023.07-2023.08，丽水市中心医院，放射科技师</v>
          </cell>
          <cell r="M9" t="str">
            <v>无</v>
          </cell>
          <cell r="N9" t="str">
            <v>18606780680</v>
          </cell>
          <cell r="O9">
            <v>0</v>
          </cell>
          <cell r="P9" t="str">
            <v>41.0</v>
          </cell>
          <cell r="Q9">
            <v>58.7</v>
          </cell>
        </row>
        <row r="10">
          <cell r="D10" t="str">
            <v>贺政杰</v>
          </cell>
          <cell r="E10" t="str">
            <v>男</v>
          </cell>
          <cell r="F10" t="str">
            <v>2001-11-09</v>
          </cell>
          <cell r="G10" t="str">
            <v>浙江-绍兴市-上虞区</v>
          </cell>
          <cell r="H10">
            <v>-3</v>
          </cell>
          <cell r="I10" t="str">
            <v>无</v>
          </cell>
          <cell r="J10" t="str">
            <v>2020.09-2024.06，天津医科大学临床医学院，医学影像技术，本科/学士</v>
          </cell>
          <cell r="K10" t="str">
            <v>无</v>
          </cell>
          <cell r="L10" t="str">
            <v>2023.06-2024.01，中国人民解放军第四六四医院，放射科技师。
2024.01-2024.04，天津市胸科医院，放射科技师。</v>
          </cell>
          <cell r="M10" t="str">
            <v>无</v>
          </cell>
          <cell r="N10" t="str">
            <v>17867855878</v>
          </cell>
          <cell r="O10">
            <v>0</v>
          </cell>
          <cell r="P10" t="str">
            <v>37.0</v>
          </cell>
          <cell r="Q10">
            <v>55.4</v>
          </cell>
        </row>
        <row r="11">
          <cell r="D11" t="str">
            <v>胡皓加</v>
          </cell>
          <cell r="E11" t="str">
            <v>男</v>
          </cell>
          <cell r="F11" t="str">
            <v>1998-10-19</v>
          </cell>
          <cell r="G11" t="str">
            <v>浙江-丽水市-缙云县</v>
          </cell>
          <cell r="H11" t="str">
            <v>/</v>
          </cell>
          <cell r="I11" t="str">
            <v>无</v>
          </cell>
          <cell r="J11" t="str">
            <v>2016.09-2021.06，石家庄医学高等专科学校，医学影像技术，专科
2021.09-2023.06，河北医科大学，医学影像技术，本科/学士</v>
          </cell>
          <cell r="K11" t="str">
            <v>无</v>
          </cell>
          <cell r="L11" t="str">
            <v>2018.09-2020.12，海军观察通信第三旅四营土布山多功能雷达站，电源战士
2021.02-2021.08，缙云县人民医院，放射科实习生
2023.09-至今，丽水市中心医院，放射技术员(劳务派遣)</v>
          </cell>
          <cell r="M11" t="str">
            <v>无</v>
          </cell>
          <cell r="N11" t="str">
            <v>13186720169</v>
          </cell>
          <cell r="O11" t="str">
            <v>徐</v>
          </cell>
          <cell r="P11" t="str">
            <v>46.0</v>
          </cell>
          <cell r="Q11">
            <v>82.5</v>
          </cell>
        </row>
        <row r="12">
          <cell r="D12" t="str">
            <v>黄炫肇</v>
          </cell>
          <cell r="E12" t="str">
            <v>男</v>
          </cell>
          <cell r="F12" t="str">
            <v>2001-10-08</v>
          </cell>
          <cell r="G12" t="str">
            <v>广西-南宁市-宾阳县</v>
          </cell>
          <cell r="H12">
            <v>-3</v>
          </cell>
          <cell r="I12" t="str">
            <v>无</v>
          </cell>
          <cell r="J12" t="str">
            <v>2020.09-2024.07，天津医科大学临床医学院，医学影像技术，本科/学士</v>
          </cell>
          <cell r="K12" t="str">
            <v>1.校优秀团员1次</v>
          </cell>
          <cell r="L12" t="str">
            <v>1.2023.06-2024.04，诸暨市人民医院，放射科技师实习生。</v>
          </cell>
          <cell r="M12" t="str">
            <v>无</v>
          </cell>
          <cell r="N12" t="str">
            <v>18477130152</v>
          </cell>
          <cell r="O12">
            <v>0</v>
          </cell>
          <cell r="P12" t="str">
            <v>42.0</v>
          </cell>
          <cell r="Q12">
            <v>58.9</v>
          </cell>
        </row>
        <row r="13">
          <cell r="D13" t="str">
            <v>卢柯维</v>
          </cell>
          <cell r="E13" t="str">
            <v>女</v>
          </cell>
          <cell r="F13" t="str">
            <v>2001-09-03</v>
          </cell>
          <cell r="G13" t="str">
            <v>贵州-遵义市-绥阳县</v>
          </cell>
          <cell r="H13" t="str">
            <v>/</v>
          </cell>
          <cell r="I13" t="str">
            <v>四级</v>
          </cell>
          <cell r="J13" t="str">
            <v>2020.09－2024.06 浙江中医药大学，医学影像技术，本科/学士</v>
          </cell>
          <cell r="K13" t="str">
            <v>无</v>
          </cell>
          <cell r="L13" t="str">
            <v>2023.7.10－2024.5.10，浙江大学医学院附属邵逸夫医院，放射科</v>
          </cell>
          <cell r="M13" t="str">
            <v>无</v>
          </cell>
          <cell r="N13" t="str">
            <v>15868181139</v>
          </cell>
          <cell r="O13">
            <v>0</v>
          </cell>
          <cell r="P13" t="str">
            <v>缺考</v>
          </cell>
          <cell r="Q13" t="str">
            <v>缺考</v>
          </cell>
        </row>
        <row r="14">
          <cell r="D14" t="str">
            <v>罗贺骏</v>
          </cell>
          <cell r="E14" t="str">
            <v>男</v>
          </cell>
          <cell r="F14" t="str">
            <v>2000-10-25</v>
          </cell>
          <cell r="G14" t="str">
            <v>浙江-丽水市-青田县</v>
          </cell>
          <cell r="H14" t="str">
            <v>/</v>
          </cell>
          <cell r="I14" t="str">
            <v>四级</v>
          </cell>
          <cell r="J14" t="str">
            <v>2019.09-2022.07，安徽医学高等专科学校，临床医学，专科
2022.09-2024.09，安徽医科大学临床医学院，医学影像技术，本科/学士</v>
          </cell>
          <cell r="K14" t="str">
            <v>校级优秀毕业生
校级三等奖学金</v>
          </cell>
          <cell r="L14" t="str">
            <v>2021.06-2022.02，安徽省立医院，临床实习生
2021.02-2022.02，安徽省立医院，影像科技师</v>
          </cell>
          <cell r="M14" t="str">
            <v>无</v>
          </cell>
          <cell r="N14" t="str">
            <v>15906881156</v>
          </cell>
          <cell r="O14" t="str">
            <v>①</v>
          </cell>
          <cell r="P14" t="str">
            <v>66.0</v>
          </cell>
          <cell r="Q14">
            <v>57.1</v>
          </cell>
        </row>
        <row r="15">
          <cell r="D15" t="str">
            <v>舒朱晨昀</v>
          </cell>
          <cell r="E15" t="str">
            <v>男</v>
          </cell>
          <cell r="F15" t="str">
            <v>2002-11-26</v>
          </cell>
          <cell r="G15" t="str">
            <v>江西-景德镇市-浮梁县</v>
          </cell>
          <cell r="H15">
            <v>-3</v>
          </cell>
          <cell r="I15" t="str">
            <v>无</v>
          </cell>
          <cell r="J15" t="str">
            <v>2020.09-2024.6，赣南医科大学，医学影像技术，本科/学士；</v>
          </cell>
          <cell r="K15" t="str">
            <v>无</v>
          </cell>
          <cell r="L15" t="str">
            <v>2023.07-至今</v>
          </cell>
          <cell r="M15" t="str">
            <v>无</v>
          </cell>
          <cell r="N15" t="str">
            <v>18046786737</v>
          </cell>
          <cell r="O15">
            <v>0</v>
          </cell>
          <cell r="P15" t="str">
            <v>46.0</v>
          </cell>
          <cell r="Q15">
            <v>55.3</v>
          </cell>
        </row>
        <row r="16">
          <cell r="D16" t="str">
            <v>汤梓琪</v>
          </cell>
          <cell r="E16" t="str">
            <v>女</v>
          </cell>
          <cell r="F16" t="str">
            <v>2002-02-03</v>
          </cell>
          <cell r="G16" t="str">
            <v>浙江-丽水市-松阳县</v>
          </cell>
          <cell r="H16" t="str">
            <v>/</v>
          </cell>
          <cell r="I16" t="str">
            <v>六级</v>
          </cell>
          <cell r="J16" t="str">
            <v>202010-202406 杭州医学院 医学影像技术 本科/学士</v>
          </cell>
          <cell r="K16" t="str">
            <v>1.校三等奖学金 
2.国家级，第十届“泰山杯”全国医学影像技术专业大学生（本科）实践技能大赛获三等奖</v>
          </cell>
          <cell r="L16" t="str">
            <v>1.2022年7月﹣2022年8月浙江省宁波二院附属社区医院，全科见习
2.2023年6月﹣至今
浙江大学医学院附属邵逸夫医院，实习</v>
          </cell>
          <cell r="M16" t="str">
            <v>本科，无</v>
          </cell>
          <cell r="N16" t="str">
            <v>19858108675</v>
          </cell>
          <cell r="O16">
            <v>0</v>
          </cell>
          <cell r="P16" t="str">
            <v>57.0</v>
          </cell>
          <cell r="Q16">
            <v>59</v>
          </cell>
        </row>
        <row r="17">
          <cell r="D17" t="str">
            <v>王雪</v>
          </cell>
          <cell r="E17" t="str">
            <v>女</v>
          </cell>
          <cell r="F17" t="str">
            <v>2002-06-15</v>
          </cell>
          <cell r="G17" t="str">
            <v>海南-澄迈县</v>
          </cell>
          <cell r="H17" t="str">
            <v>/</v>
          </cell>
          <cell r="I17" t="str">
            <v>六级</v>
          </cell>
          <cell r="J17" t="str">
            <v>2020.10-2024.07，浙江中医药大学，医学影像技术，本科／学士</v>
          </cell>
          <cell r="K17" t="str">
            <v>1.校级综合三等奖学金1次；
2.校级，最美笔记大赛，获一等奖；
3.校级，平安浙中知识竞赛，获三等奖。</v>
          </cell>
          <cell r="L17" t="str">
            <v>1.2023.07-至今，浙江大学医学院附属第二医院，放射科技师。</v>
          </cell>
          <cell r="M17" t="str">
            <v>无</v>
          </cell>
          <cell r="N17" t="str">
            <v>18089713942</v>
          </cell>
          <cell r="O17" t="e">
            <v>#N/A</v>
          </cell>
          <cell r="P17" t="str">
            <v>53.0</v>
          </cell>
          <cell r="Q17">
            <v>55.6</v>
          </cell>
        </row>
        <row r="18">
          <cell r="D18" t="str">
            <v>王智翔</v>
          </cell>
          <cell r="E18" t="str">
            <v>男</v>
          </cell>
          <cell r="F18" t="str">
            <v>2003-04-09</v>
          </cell>
          <cell r="G18" t="str">
            <v>江西-景德镇市-昌江区</v>
          </cell>
          <cell r="H18" t="str">
            <v>/</v>
          </cell>
          <cell r="I18" t="str">
            <v>四级</v>
          </cell>
          <cell r="J18" t="str">
            <v>2020.09-2024.06.15，赣南医科大学，医学影像技术，本科/学士</v>
          </cell>
          <cell r="K18" t="str">
            <v>1.校级运动会第一
2.校级校庆表演优秀演员</v>
          </cell>
          <cell r="L18" t="str">
            <v>2023.07.15-至今，浙江医院，放射技师实习生</v>
          </cell>
          <cell r="M18" t="str">
            <v>无</v>
          </cell>
          <cell r="N18" t="str">
            <v>18397881636</v>
          </cell>
          <cell r="O18">
            <v>0</v>
          </cell>
          <cell r="P18" t="str">
            <v>51.0</v>
          </cell>
          <cell r="Q18">
            <v>55.7</v>
          </cell>
        </row>
        <row r="19">
          <cell r="D19" t="str">
            <v>温雪芳</v>
          </cell>
          <cell r="E19" t="str">
            <v>女</v>
          </cell>
          <cell r="F19" t="str">
            <v>2002-11-16</v>
          </cell>
          <cell r="G19" t="str">
            <v>江西-上饶市-余干县</v>
          </cell>
          <cell r="H19">
            <v>-3</v>
          </cell>
          <cell r="I19" t="str">
            <v>四级</v>
          </cell>
          <cell r="J19" t="str">
            <v>2020.9.1-2024.7.5赣南医学院，医学影像技术，本科/学士</v>
          </cell>
          <cell r="K19" t="str">
            <v>校园合唱比赛排名第二</v>
          </cell>
          <cell r="L19" t="str">
            <v>2023.7.10-2024.4.21，浙江大学医学院附属邵逸夫医院，放射科技师。</v>
          </cell>
          <cell r="M19" t="str">
            <v>无</v>
          </cell>
          <cell r="N19" t="str">
            <v>14796317384</v>
          </cell>
          <cell r="O19">
            <v>0</v>
          </cell>
          <cell r="P19" t="str">
            <v>43.0</v>
          </cell>
          <cell r="Q19">
            <v>57.6</v>
          </cell>
        </row>
        <row r="20">
          <cell r="D20" t="str">
            <v>吴海若</v>
          </cell>
          <cell r="E20" t="str">
            <v>女</v>
          </cell>
          <cell r="F20" t="str">
            <v>2002-08-24</v>
          </cell>
          <cell r="G20" t="str">
            <v>福建-南平市-建瓯市</v>
          </cell>
          <cell r="H20" t="str">
            <v>/</v>
          </cell>
          <cell r="I20" t="str">
            <v>四级</v>
          </cell>
          <cell r="J20" t="str">
            <v>202009—202406 广西中医药大学赛恩斯新医药学院 医学影像技术 本科/学士</v>
          </cell>
          <cell r="K20" t="str">
            <v>无</v>
          </cell>
          <cell r="L20" t="str">
            <v>1.2022.08—2022.08，建瓯市立医院，影像技师
2.2023.05—2024.05，南平市第一医院，影像技师</v>
          </cell>
          <cell r="M20" t="str">
            <v>无</v>
          </cell>
          <cell r="N20" t="str">
            <v>18706027857</v>
          </cell>
          <cell r="O20">
            <v>0</v>
          </cell>
          <cell r="P20" t="str">
            <v>41.0</v>
          </cell>
          <cell r="Q20">
            <v>56.4</v>
          </cell>
        </row>
        <row r="21">
          <cell r="D21" t="str">
            <v>吴彤</v>
          </cell>
          <cell r="E21" t="str">
            <v>女</v>
          </cell>
          <cell r="F21" t="str">
            <v>2002-01-08</v>
          </cell>
          <cell r="G21" t="str">
            <v>浙江-丽水市-缙云县</v>
          </cell>
          <cell r="H21" t="str">
            <v>/</v>
          </cell>
          <cell r="I21" t="str">
            <v>无</v>
          </cell>
          <cell r="J21" t="str">
            <v>2019.09-2023.06，温州医科大学仁济学院，医学影像技术，本科/学士</v>
          </cell>
          <cell r="K21" t="str">
            <v>无</v>
          </cell>
          <cell r="L21" t="str">
            <v>2022.06-2023.06，丽水中心医院，放射科实习
2023.10-至今，松阳人民医院，放射科技师</v>
          </cell>
          <cell r="M21" t="str">
            <v>无</v>
          </cell>
          <cell r="N21" t="str">
            <v>15355780052</v>
          </cell>
          <cell r="O21">
            <v>0</v>
          </cell>
          <cell r="P21" t="str">
            <v>51.0</v>
          </cell>
          <cell r="Q21">
            <v>59.1</v>
          </cell>
        </row>
        <row r="22">
          <cell r="D22" t="str">
            <v>熊梦晶</v>
          </cell>
          <cell r="E22" t="str">
            <v>女</v>
          </cell>
          <cell r="F22" t="str">
            <v>2001-09-02</v>
          </cell>
          <cell r="G22" t="str">
            <v>江西-宜春市-高安市</v>
          </cell>
          <cell r="H22" t="str">
            <v>/</v>
          </cell>
          <cell r="I22" t="str">
            <v>四级</v>
          </cell>
          <cell r="J22" t="str">
            <v>2020.9-2024.7，赣南医学院，医学影像技术，本科/学士</v>
          </cell>
          <cell r="K22" t="str">
            <v>无</v>
          </cell>
          <cell r="L22" t="str">
            <v>2023.6-2023.7，赣南医学院第一附属医院，放射科见习
2023.7-至今，浙江医院，放射科实习生</v>
          </cell>
          <cell r="M22" t="str">
            <v>无</v>
          </cell>
          <cell r="N22" t="str">
            <v>15779527051</v>
          </cell>
          <cell r="O22">
            <v>0</v>
          </cell>
          <cell r="P22" t="str">
            <v>38.0</v>
          </cell>
          <cell r="Q22">
            <v>55.6</v>
          </cell>
        </row>
        <row r="23">
          <cell r="D23" t="str">
            <v>徐雪荧</v>
          </cell>
          <cell r="E23" t="str">
            <v>女</v>
          </cell>
          <cell r="F23" t="str">
            <v>2002-09-05</v>
          </cell>
          <cell r="G23" t="str">
            <v>湖南-衡阳市-衡南县</v>
          </cell>
          <cell r="H23" t="str">
            <v>/</v>
          </cell>
          <cell r="I23" t="str">
            <v>四级</v>
          </cell>
          <cell r="J23" t="str">
            <v>1.2020.10.10-2024.06.30，邵阳学院，医学影像技术，本科/学士；</v>
          </cell>
          <cell r="K23" t="str">
            <v>1.社会实践积极分子一次</v>
          </cell>
          <cell r="L23" t="str">
            <v>1.2023.06.05-2024.04.07</v>
          </cell>
          <cell r="M23" t="str">
            <v>无</v>
          </cell>
          <cell r="N23" t="str">
            <v>13762471663</v>
          </cell>
          <cell r="O23">
            <v>0</v>
          </cell>
          <cell r="P23" t="str">
            <v>54.0</v>
          </cell>
          <cell r="Q23">
            <v>53</v>
          </cell>
        </row>
        <row r="24">
          <cell r="D24" t="str">
            <v>张颖</v>
          </cell>
          <cell r="E24" t="str">
            <v>女</v>
          </cell>
          <cell r="F24" t="str">
            <v>2001-06-27</v>
          </cell>
          <cell r="G24" t="str">
            <v>湖南-常德市-桃源县</v>
          </cell>
          <cell r="H24" t="str">
            <v>/</v>
          </cell>
          <cell r="I24" t="str">
            <v>六级</v>
          </cell>
          <cell r="J24" t="str">
            <v>2020.09—2024.06，哈尔滨医科大学，医学影像技术，本科/学士</v>
          </cell>
          <cell r="K24" t="str">
            <v>无</v>
          </cell>
          <cell r="L24" t="str">
            <v>2022.09—2023.06，大庆市油田总医院，见习生；
2023.07—2024.04，重庆医科大学附属巴南医院，实习生</v>
          </cell>
          <cell r="M24" t="str">
            <v>无</v>
          </cell>
          <cell r="N24" t="str">
            <v>18084624043</v>
          </cell>
          <cell r="O24">
            <v>0</v>
          </cell>
          <cell r="P24" t="str">
            <v>41.0</v>
          </cell>
          <cell r="Q24">
            <v>57.6</v>
          </cell>
        </row>
        <row r="25">
          <cell r="D25" t="str">
            <v>郑静</v>
          </cell>
          <cell r="E25" t="str">
            <v>女</v>
          </cell>
          <cell r="F25" t="str">
            <v>2001-07-26</v>
          </cell>
          <cell r="G25" t="str">
            <v>贵州-毕节市-大方县</v>
          </cell>
          <cell r="H25">
            <v>-3</v>
          </cell>
          <cell r="I25" t="str">
            <v>四级</v>
          </cell>
          <cell r="J25" t="str">
            <v>1.2020.10-2024.06，杭州医学院，医学影像技术，本科/学士；</v>
          </cell>
          <cell r="K25" t="str">
            <v>1.校二、三等奖学金
2.校优秀团员 1 次
3.校社会实践积极分子 2 次，学习积极分子 1 次
4. 院级，影像诊断学科竞赛二等奖</v>
          </cell>
          <cell r="L25" t="str">
            <v>1.2022.07-2022.08，毕节市大方县红旗街道办事处，实习生
2.2022.08-2022.08，宁波市海曙区西门卫生服务中心，见习生；
3.2023.06-2024.05，浙江省人民医院，实习生</v>
          </cell>
          <cell r="M25" t="str">
            <v>无</v>
          </cell>
          <cell r="N25" t="str">
            <v>15086384064</v>
          </cell>
          <cell r="O25">
            <v>0</v>
          </cell>
          <cell r="P25" t="str">
            <v>缺考</v>
          </cell>
          <cell r="Q25" t="str">
            <v>缺考</v>
          </cell>
        </row>
        <row r="26">
          <cell r="D26" t="str">
            <v>郑祖江</v>
          </cell>
          <cell r="E26" t="str">
            <v>男</v>
          </cell>
          <cell r="F26" t="str">
            <v>1999-03-02</v>
          </cell>
          <cell r="G26" t="str">
            <v>云南-昭通市-镇雄县</v>
          </cell>
          <cell r="H26" t="str">
            <v>/</v>
          </cell>
          <cell r="I26" t="str">
            <v>无</v>
          </cell>
          <cell r="J26" t="str">
            <v>2019.09-2022.06，湖北职业技术学院，医学影像技术，大专；
2022.09-2024.06，武汉文理学院，医学影像技术，本科/学士；</v>
          </cell>
          <cell r="K26" t="str">
            <v>无</v>
          </cell>
          <cell r="L26" t="str">
            <v>2021.07-2022.03，威信县中医医院，放射科实习生
2023.06-2024.04，贵黔国际总医院，放射科实习生</v>
          </cell>
          <cell r="M26" t="str">
            <v>无</v>
          </cell>
          <cell r="N26" t="str">
            <v>15897241349</v>
          </cell>
          <cell r="O26">
            <v>0</v>
          </cell>
          <cell r="P26" t="str">
            <v>40.0</v>
          </cell>
          <cell r="Q26">
            <v>56.1</v>
          </cell>
        </row>
        <row r="27">
          <cell r="D27" t="str">
            <v>周芷夷</v>
          </cell>
          <cell r="E27" t="str">
            <v>女</v>
          </cell>
          <cell r="F27" t="str">
            <v>2002-07-09</v>
          </cell>
          <cell r="G27" t="str">
            <v>浙江-温州市-鹿城区</v>
          </cell>
          <cell r="H27" t="str">
            <v>/</v>
          </cell>
          <cell r="I27" t="str">
            <v>六级</v>
          </cell>
          <cell r="J27" t="str">
            <v>1.2020.10—2024.06，杭州医学院，医学影像技术，本科/学士；</v>
          </cell>
          <cell r="K27" t="str">
            <v>1.校级三好学生1次，校优秀团干部2次；校优秀社团干部1次，校文艺积极分子1次
2.浙江省奖学金1次，校级二等奖学金3次
3.全国大学生翻译大赛省级三等奖；校级乡村振兴大赛二等奖；</v>
          </cell>
          <cell r="L27" t="str">
            <v>1.2023.06—2024.05，温州医科大学附属第二医院，放射科实习生</v>
          </cell>
          <cell r="M27" t="str">
            <v>1.国家级创新创业训练项目，排名第二</v>
          </cell>
          <cell r="N27" t="str">
            <v>13587639333</v>
          </cell>
          <cell r="O27">
            <v>0</v>
          </cell>
          <cell r="P27" t="str">
            <v>56.0</v>
          </cell>
          <cell r="Q27">
            <v>57.4</v>
          </cell>
        </row>
        <row r="28">
          <cell r="D28" t="str">
            <v>邹馨佳仪</v>
          </cell>
          <cell r="E28" t="str">
            <v>女</v>
          </cell>
          <cell r="F28" t="str">
            <v>2002-10-12</v>
          </cell>
          <cell r="G28" t="str">
            <v>江西-景德镇市-乐平市</v>
          </cell>
          <cell r="H28">
            <v>-3</v>
          </cell>
          <cell r="I28" t="str">
            <v>四级</v>
          </cell>
          <cell r="J28" t="str">
            <v>2020.09-2024.06，江西中医药大学，医学影像技术，本科/学士</v>
          </cell>
          <cell r="K28" t="str">
            <v>单项奖学金一次
国家级，泰山杯全国医学影像技术专业（本科）大学生实践技能大赛线上虚拟仿真比赛，获二等奖。</v>
          </cell>
          <cell r="L28" t="str">
            <v>2023.07-2024.05，江西中医药大学附属医院，影像科实习生</v>
          </cell>
          <cell r="M28" t="str">
            <v>无</v>
          </cell>
          <cell r="N28" t="str">
            <v>18322872068</v>
          </cell>
          <cell r="O28">
            <v>0</v>
          </cell>
          <cell r="P28" t="str">
            <v>51.0</v>
          </cell>
          <cell r="Q28">
            <v>56.7</v>
          </cell>
        </row>
        <row r="29">
          <cell r="D29" t="str">
            <v>邹钰澜</v>
          </cell>
          <cell r="E29" t="str">
            <v>女</v>
          </cell>
          <cell r="F29" t="str">
            <v>2002-07-28</v>
          </cell>
          <cell r="G29" t="str">
            <v>江西-吉安市-吉水县</v>
          </cell>
          <cell r="H29">
            <v>-3</v>
          </cell>
          <cell r="I29" t="str">
            <v>四级</v>
          </cell>
          <cell r="J29" t="str">
            <v>2020.9.1-2024.7.1，赣南医科大学，医学影像技术，本科/学士</v>
          </cell>
          <cell r="K29" t="str">
            <v>国家级，第十届"泰山杯"全国医学影像技术专业大学生实践技能大赛 ，获得CT 检查技术第二名
国家级，第十届"泰山杯"全国医学影像技术专业大学生实践技能大赛线上虚拟仿真比赛，获得第二名
大三学年二等奖学金一次
校级，模拟创新创业大赛，获一等奖
校级，获得科技创新奖</v>
          </cell>
          <cell r="L29" t="str">
            <v>2023.7.10-2024.4.30，赣南医科大学第一附属医院，影像科技师</v>
          </cell>
          <cell r="M29" t="str">
            <v>无</v>
          </cell>
          <cell r="N29" t="str">
            <v>15179636514</v>
          </cell>
          <cell r="O29">
            <v>0</v>
          </cell>
          <cell r="P29" t="str">
            <v>63.0</v>
          </cell>
          <cell r="Q29">
            <v>57.3</v>
          </cell>
        </row>
        <row r="30">
          <cell r="D30" t="str">
            <v>董丹妮</v>
          </cell>
          <cell r="E30" t="str">
            <v>女</v>
          </cell>
          <cell r="F30" t="str">
            <v>1997-11-22</v>
          </cell>
          <cell r="G30" t="str">
            <v>浙江-丽水市-莲都区</v>
          </cell>
          <cell r="H30" t="str">
            <v>专业型</v>
          </cell>
          <cell r="I30" t="str">
            <v>六级</v>
          </cell>
          <cell r="J30" t="str">
            <v>1.2016.09-2021.06，浙江大学，临床医学，本科/学士；
2.2021.09-2024.06，上海交通大学，公共卫生，研究生/硕士</v>
          </cell>
          <cell r="K30" t="str">
            <v>无</v>
          </cell>
          <cell r="L30" t="str">
            <v>1.2020.07-2021.06，浙江大学医学院附属邵逸夫医院，临床实习；
2.2022.09-2023.09，上海市胸科医院，伦理办公室实习；</v>
          </cell>
          <cell r="M30" t="str">
            <v>无</v>
          </cell>
          <cell r="N30" t="str">
            <v>18868104665</v>
          </cell>
          <cell r="O30" t="str">
            <v>董加洪</v>
          </cell>
          <cell r="P30" t="str">
            <v>59.0</v>
          </cell>
          <cell r="Q30">
            <v>84.7</v>
          </cell>
        </row>
        <row r="31">
          <cell r="D31" t="str">
            <v>蓝琳雯</v>
          </cell>
          <cell r="E31" t="str">
            <v>女</v>
          </cell>
          <cell r="F31" t="str">
            <v>1998-01-10</v>
          </cell>
          <cell r="G31" t="str">
            <v>浙江-丽水市-云和县</v>
          </cell>
          <cell r="H31" t="str">
            <v>科研型</v>
          </cell>
          <cell r="I31" t="str">
            <v>六级</v>
          </cell>
          <cell r="J31" t="str">
            <v>2021.09-2024.06，温州医科大学，生物学专业，研究生/硕士
2016.09-2020.06，广东药科大学，生物制药专业，本科/学士</v>
          </cell>
          <cell r="K31" t="str">
            <v>1.广东药科大学红棉三等奖学金1次
2.温州医科大学研究生学业奖学金一等奖1次，二等奖2次</v>
          </cell>
          <cell r="L31" t="str">
            <v>1.2018.04 — 2020.05 广东省生物活性药物研究重点实验室 实习生
2.2020.07 — 2021.06 浙江百山祖生物科技有限公司 质检员</v>
          </cell>
          <cell r="M31" t="str">
            <v>1.参与发表SCI论文4篇，影响因子共35.6。其中一作1篇，论文题目为Orthogonal activation of a DNA molecular reaction network for proteinase-free and highly specific mRNA imaging in live cells
2.参与国自然课题1项（基于病变细胞DNA分选器与多功能纳米线的诊疗一体化技术研究），省自然课题1项（STAT3 mRNA胞突定位翻译机制及其对肝癌转移作用的研究）</v>
          </cell>
          <cell r="N31" t="str">
            <v>15905780460</v>
          </cell>
          <cell r="O31">
            <v>0</v>
          </cell>
          <cell r="P31" t="str">
            <v>52.0</v>
          </cell>
          <cell r="Q31">
            <v>84.6</v>
          </cell>
        </row>
        <row r="32">
          <cell r="D32" t="str">
            <v>李君艳</v>
          </cell>
          <cell r="E32" t="str">
            <v>女</v>
          </cell>
          <cell r="F32" t="str">
            <v>1996-12-02</v>
          </cell>
          <cell r="G32" t="str">
            <v>浙江-丽水市-莲都区</v>
          </cell>
          <cell r="H32" t="str">
            <v>科研型</v>
          </cell>
          <cell r="I32" t="str">
            <v>六级</v>
          </cell>
          <cell r="J32" t="str">
            <v>1. 2015.09-2019.06，浙江理工大学，生物制药，本科/学士；
2. 2019.09-2022.06，苏州大学，生物学，研究生/硕士。</v>
          </cell>
          <cell r="K32" t="str">
            <v>无</v>
          </cell>
          <cell r="L32" t="str">
            <v>1. 2022.07-2023.04，南京世和基因生物技术有限公司，助理研究员；
2. 2023.05-2023.08，南京嘉莲生物医药科技有限公司，助理研究员。</v>
          </cell>
          <cell r="M32" t="str">
            <v>发表SCI论文1篇，影响因子16.744。</v>
          </cell>
          <cell r="N32" t="str">
            <v>15858190823</v>
          </cell>
          <cell r="O32" t="str">
            <v>周程</v>
          </cell>
          <cell r="P32" t="str">
            <v>46.0</v>
          </cell>
          <cell r="Q32">
            <v>84.7</v>
          </cell>
        </row>
        <row r="33">
          <cell r="D33" t="str">
            <v>李楷</v>
          </cell>
          <cell r="E33" t="str">
            <v>男</v>
          </cell>
          <cell r="F33" t="str">
            <v>2000-10-30</v>
          </cell>
          <cell r="G33" t="str">
            <v>黑龙江-佳木斯市-桦川县</v>
          </cell>
          <cell r="H33" t="str">
            <v>科研型</v>
          </cell>
          <cell r="I33" t="str">
            <v>四级</v>
          </cell>
          <cell r="J33" t="str">
            <v>1、2017.09-2021.06，佳木斯大学，药学，本科/学士
2、2021.09-2024.06，佳木斯大学，药剂学，研究生/硕士</v>
          </cell>
          <cell r="K33" t="str">
            <v>无</v>
          </cell>
          <cell r="L33" t="str">
            <v>无</v>
          </cell>
          <cell r="M33" t="str">
            <v>发表国内论文1篇，</v>
          </cell>
          <cell r="N33" t="str">
            <v>13512661615</v>
          </cell>
          <cell r="O33" t="str">
            <v>陈敏江</v>
          </cell>
          <cell r="P33" t="str">
            <v>41.0</v>
          </cell>
          <cell r="Q33">
            <v>84.9</v>
          </cell>
        </row>
        <row r="34">
          <cell r="D34" t="str">
            <v>廖滟颖</v>
          </cell>
          <cell r="E34" t="str">
            <v>女</v>
          </cell>
          <cell r="F34" t="str">
            <v>1998-05-24</v>
          </cell>
          <cell r="G34" t="str">
            <v>浙江-丽水市-缙云县</v>
          </cell>
          <cell r="H34" t="str">
            <v>科研型</v>
          </cell>
          <cell r="I34" t="str">
            <v>六级</v>
          </cell>
          <cell r="J34" t="str">
            <v>2016.09-2020.06，南京中医药大学，康复治疗学，本科/学士；
2021.09-2023.06，浙江省医学科学院，基础医学，研究生/硕士</v>
          </cell>
          <cell r="K34" t="str">
            <v>无</v>
          </cell>
          <cell r="L34" t="str">
            <v>2019.08-2020.06，嘉兴市第二人民医院，康复治疗师
2022.06-2024.06，浙江省人民医院，科研</v>
          </cell>
          <cell r="M34" t="str">
            <v>两篇SCI正在审稿中</v>
          </cell>
          <cell r="N34" t="str">
            <v>13957044732</v>
          </cell>
          <cell r="O34">
            <v>0</v>
          </cell>
          <cell r="P34" t="str">
            <v>47.0</v>
          </cell>
          <cell r="Q34">
            <v>59.3</v>
          </cell>
        </row>
        <row r="35">
          <cell r="D35" t="str">
            <v>刘志丹</v>
          </cell>
          <cell r="E35" t="str">
            <v>女</v>
          </cell>
          <cell r="F35" t="str">
            <v>1994-02-08</v>
          </cell>
          <cell r="G35" t="str">
            <v>浙江-金华市-义乌市</v>
          </cell>
          <cell r="H35" t="str">
            <v>科研型</v>
          </cell>
          <cell r="I35" t="str">
            <v>六级</v>
          </cell>
          <cell r="J35" t="str">
            <v>1.2012.09-2017.06，锦州医科大学，临床医学，本科/学士；
2.2020.09-2023.06，浙江中医药大学，基础医学，研究生/（预计2024年6月取得学位证）</v>
          </cell>
          <cell r="K35" t="str">
            <v>1.省/校级优秀毕业生。</v>
          </cell>
          <cell r="L35" t="str">
            <v>1.2018.01-2020.08，杭州萧山区第一人民医院（瓜沥院区），内科医生。</v>
          </cell>
          <cell r="M35" t="str">
            <v>1.参与省级1项，排名第5；
2.发表SCI论文1篇。影响因子1.4；
3.发表国内二级论文1篇。</v>
          </cell>
          <cell r="N35" t="str">
            <v>18868483361</v>
          </cell>
          <cell r="O35">
            <v>0</v>
          </cell>
          <cell r="P35" t="str">
            <v>52.0</v>
          </cell>
          <cell r="Q35">
            <v>58.6</v>
          </cell>
        </row>
        <row r="36">
          <cell r="D36" t="str">
            <v>孟洪冰</v>
          </cell>
          <cell r="E36" t="str">
            <v>男</v>
          </cell>
          <cell r="F36" t="str">
            <v>1998-03-01</v>
          </cell>
          <cell r="G36" t="str">
            <v>吉林-白山市-浑江区</v>
          </cell>
          <cell r="H36" t="str">
            <v>科研型</v>
          </cell>
          <cell r="I36" t="str">
            <v>四级</v>
          </cell>
          <cell r="J36" t="str">
            <v>1.2016.09-2020.06，大连医科大学，医学检验技术，本科/学士；
2.2021.09-2024.06，温州医科大学，病理学与病理生理学，研究生/硕士。</v>
          </cell>
          <cell r="K36" t="str">
            <v>校优秀学生干部1次</v>
          </cell>
          <cell r="L36" t="str">
            <v>1.2019.06-2020.01，中国人民解放军第九〇五医院，检验科实习生</v>
          </cell>
          <cell r="M36" t="str">
            <v>发表sci论文1篇，影响因子3.5；
发表国内论文1篇，二级论文1篇
。</v>
          </cell>
          <cell r="N36" t="str">
            <v>15243294361</v>
          </cell>
          <cell r="O36">
            <v>0</v>
          </cell>
          <cell r="P36" t="str">
            <v>缺考</v>
          </cell>
          <cell r="Q36" t="str">
            <v>缺考</v>
          </cell>
        </row>
        <row r="37">
          <cell r="D37" t="str">
            <v>吴雅莉</v>
          </cell>
          <cell r="E37" t="str">
            <v>女</v>
          </cell>
          <cell r="F37" t="str">
            <v>1998-10-20</v>
          </cell>
          <cell r="G37" t="str">
            <v>浙江-丽水市-云和县</v>
          </cell>
          <cell r="H37" t="str">
            <v>科研型</v>
          </cell>
          <cell r="I37" t="str">
            <v>六级</v>
          </cell>
          <cell r="J37" t="str">
            <v>1.2019.9-2021.6，温州医科大学，药学，本科/学士；
2.2021.9-2024.6，温州医科大学，药学，研究生/硕士。</v>
          </cell>
          <cell r="K37" t="str">
            <v>1.省优秀毕业生；校优秀毕业生；
2.校级三好学生，校级优秀团干部；校级优秀团员；
3.省政府奖学金2次，一等奖学金一次，二等奖学金两次。</v>
          </cell>
          <cell r="L37" t="str">
            <v>1.2018.9--2018.12，杭州泰格医药科技股份有限公司，临床监查员；
2.2019.7-2019.8，浙江省丽水市 “青春创梦童话云和 人才助力乡村振兴”暑期社会实践（云和县人民医院），综合服务。</v>
          </cell>
          <cell r="M37" t="str">
            <v>参与发表SCI论文两篇，影响因子共12</v>
          </cell>
          <cell r="N37" t="str">
            <v>15906783973</v>
          </cell>
          <cell r="O37" t="str">
            <v>陈敏江</v>
          </cell>
          <cell r="P37" t="str">
            <v>55.0</v>
          </cell>
          <cell r="Q37">
            <v>84.7</v>
          </cell>
        </row>
        <row r="38">
          <cell r="D38" t="str">
            <v>夏可莹</v>
          </cell>
          <cell r="E38" t="str">
            <v>女</v>
          </cell>
          <cell r="F38" t="str">
            <v>1997-09-01</v>
          </cell>
          <cell r="G38" t="str">
            <v>安徽-黄山市-黄山区</v>
          </cell>
          <cell r="H38" t="str">
            <v>科研型</v>
          </cell>
          <cell r="I38" t="str">
            <v>六级</v>
          </cell>
          <cell r="J38" t="str">
            <v>1.2015.09-2020.07，辽宁中医药大学杏林学院，中医学，本科/学士
2.2020.09-2023.12，江西中医药大学，中西医结合临床，研究生/硕士</v>
          </cell>
          <cell r="K38" t="str">
            <v>1.2020 届辽宁省优秀毕业生
2.校优秀团干部2次
3.校三好学生2次
4.国家励志奖学金2次
5.校学业奖学金3次
6.校一等奖学金3次
   校二等奖学金1次
   校三等奖学金6次
7.2018 年辽宁中医药大学杏林学院针灸推拿临床技能选拔赛获选</v>
          </cell>
          <cell r="L38" t="str">
            <v>2021.06-2023.06 江西省中西医结合医院 骨科 实习医师</v>
          </cell>
          <cell r="M38" t="str">
            <v>发表国内论文2篇，中文核心期刊一篇，省级期刊一篇</v>
          </cell>
          <cell r="N38" t="str">
            <v>13645592423</v>
          </cell>
          <cell r="O38">
            <v>0</v>
          </cell>
          <cell r="P38" t="str">
            <v>50.0</v>
          </cell>
          <cell r="Q38">
            <v>58.9</v>
          </cell>
        </row>
        <row r="40">
          <cell r="D40" t="str">
            <v>姓名</v>
          </cell>
          <cell r="E40" t="str">
            <v>性别</v>
          </cell>
          <cell r="F40" t="str">
            <v>出生年月</v>
          </cell>
          <cell r="G40" t="str">
            <v>籍贯</v>
          </cell>
          <cell r="H40" t="str">
            <v>研究生类型</v>
          </cell>
          <cell r="I40" t="str">
            <v>英语等级</v>
          </cell>
          <cell r="J40" t="str">
            <v>教育经历</v>
          </cell>
          <cell r="K40" t="str">
            <v>近五年荣誉</v>
          </cell>
          <cell r="L40" t="str">
            <v>工作（实习）经历</v>
          </cell>
          <cell r="M40" t="str">
            <v>参与课题及发表论文情况</v>
          </cell>
          <cell r="N40" t="str">
            <v>联系方式—手机</v>
          </cell>
          <cell r="O40" t="str">
            <v>备注</v>
          </cell>
          <cell r="P40" t="str">
            <v>理论成绩</v>
          </cell>
          <cell r="Q40" t="str">
            <v>面试成绩</v>
          </cell>
        </row>
        <row r="41">
          <cell r="D41" t="str">
            <v>端木筱洁</v>
          </cell>
          <cell r="E41" t="str">
            <v>女</v>
          </cell>
          <cell r="F41" t="str">
            <v>1998-04-22</v>
          </cell>
          <cell r="G41" t="str">
            <v>浙江-丽水市-青田县</v>
          </cell>
          <cell r="H41" t="str">
            <v>专业型</v>
          </cell>
          <cell r="I41" t="str">
            <v>六级</v>
          </cell>
          <cell r="J41" t="str">
            <v>1.2016.09－2021.07，重庆医科大学，医学影像学，本科/学士
2.2021.09－2024.06，浙江大学，放射影像学，研究生/硕士</v>
          </cell>
          <cell r="K41" t="str">
            <v>1.浙江大学 国家奖学金
2.浙江大学 校优秀研究生2次
3.浙江大学 校优秀研究生干部
4.浙江大学 医学院优秀共青团员
5.浙江大学 一等学业奖学金2次
6.2023年浙江医学会放射学学术会议优秀论文发言奖
7.重庆医科大学 校优秀毕业生
8.重庆医科大学校级三好学生2次
9.重庆医科大学校级优秀共青团员</v>
          </cell>
          <cell r="L41" t="str">
            <v>1.2019.07－2020.01，重庆市南川区人民医院，临床见习生
2.2020.07－2021.01，重庆医科大学附属第一医院，放射科实习生
3.2021.01－2021.06，重庆市九龙坡区中医院，放射科实习生
4.2021.09－2024.06，浙江大学医学院附属第二医院，放射科规培生</v>
          </cell>
          <cell r="M41" t="str">
            <v>1.发表SCI论文1篇，影响因子5.5</v>
          </cell>
          <cell r="N41" t="str">
            <v>19857029202</v>
          </cell>
          <cell r="O41">
            <v>0</v>
          </cell>
          <cell r="P41" t="str">
            <v>缺考</v>
          </cell>
          <cell r="Q41" t="str">
            <v>缺考</v>
          </cell>
        </row>
        <row r="42">
          <cell r="D42" t="str">
            <v>虞俊超</v>
          </cell>
          <cell r="E42" t="str">
            <v>男</v>
          </cell>
          <cell r="F42">
            <v>35721</v>
          </cell>
          <cell r="G42" t="str">
            <v>浙江义乌</v>
          </cell>
          <cell r="H42" t="str">
            <v>专业型</v>
          </cell>
          <cell r="I42" t="str">
            <v>六级</v>
          </cell>
          <cell r="J42" t="str">
            <v>201609-202107 杭州医学院 医学影像学 本科/学士
202109-202406 温州医科大学 放射影像学 研究生/硕士</v>
          </cell>
        </row>
        <row r="42">
          <cell r="M42" t="str">
            <v>具体详见简历</v>
          </cell>
          <cell r="N42">
            <v>13588043466</v>
          </cell>
          <cell r="O42" t="str">
            <v>卢陈英</v>
          </cell>
          <cell r="P42" t="str">
            <v>62.0</v>
          </cell>
          <cell r="Q42">
            <v>88.84</v>
          </cell>
        </row>
        <row r="43">
          <cell r="D43" t="str">
            <v>郑广莹</v>
          </cell>
          <cell r="E43" t="str">
            <v>女</v>
          </cell>
          <cell r="F43" t="str">
            <v>1997-01-14</v>
          </cell>
          <cell r="G43" t="str">
            <v>河南-安阳市-北关区</v>
          </cell>
          <cell r="H43" t="str">
            <v>专业型</v>
          </cell>
          <cell r="I43" t="str">
            <v>六级</v>
          </cell>
          <cell r="J43" t="str">
            <v>2015.09-2020.06 齐齐哈尔医学院，影像医学与核医学，本科
2021.09-2024.06锦州医科大学，放射影像学，硕士研究生</v>
          </cell>
          <cell r="K43" t="str">
            <v>2021-2022年度校级三等奖学金、2022-2023年度校级三等奖学金</v>
          </cell>
          <cell r="L43" t="str">
            <v>2019.09-2020.06  齐齐哈尔医学院附属第二医院     放射科实习生
2021.09-至今   浙江省人民医院        放射科住培生</v>
          </cell>
          <cell r="M43" t="str">
            <v>第一作者：
Prediction of neoadjuvant chemotherapy pathological complete response for breast cancer based on radiomics nomogram of intratumoral and derived tissue《BMC MEDICAL IMAGING》 中科院四区 IF=2.7（已返修）
Predicting pathological complete response to neoadjuvant chemotherapy in breast cancer patients: use of MRI radiomics data from three regions with multiple machine learning algorithms《JOURNAL OF CANCER RESEARCH AND CLINICAL ONCOLOGY》中科院三区 IF=3.6（审稿中）
共一作者：
Coronary computed tomography angiography imaging features combined with computed tomography-fractional flow reserve, pericoronary fat attenuation index, and radiomics for the prediction of myocardial ischemia 《JOURNAL OF NUCLEAR CARDIOLOGY》中科院三区   IF=2.4
White matter structure and derived network properties are used to predict progression from mild cognitive impairment to Alzheimer’s disease with machine learning 《BMC GERIATR》 中科院二区   IF=4.1（审稿中）
其他排名：
Predicting progression of white matter hyperintensity using coronary artery calcium score based on coronary CT angiography-feasibility and accuracy 《FRONTIERS IN AGING NEUROSCIENCE》中科院二区 IF=4.8 （排名第五）
Prediction of postoperative liver metastasis in pancreatic ductal adenocarcinoma based on multiparametric magnetic resonance radiomics combined with serological markers: a cohort study of machine learning 《ABDOMINAL RADIOLOGY》中科院三区 IF=2.4 （排名第六）</v>
          </cell>
          <cell r="N43" t="str">
            <v>15837255934</v>
          </cell>
          <cell r="O43">
            <v>0</v>
          </cell>
          <cell r="P43" t="str">
            <v>63.0</v>
          </cell>
          <cell r="Q43">
            <v>61.1</v>
          </cell>
        </row>
        <row r="44">
          <cell r="D44" t="str">
            <v>胡展宁</v>
          </cell>
          <cell r="E44" t="str">
            <v>女</v>
          </cell>
          <cell r="F44" t="str">
            <v>2000-11-14</v>
          </cell>
          <cell r="G44" t="str">
            <v>浙江-丽水市-莲都区</v>
          </cell>
          <cell r="H44">
            <v>-3</v>
          </cell>
          <cell r="I44" t="str">
            <v>六级</v>
          </cell>
          <cell r="J44" t="str">
            <v>2019.09-2024.06，绍兴文理学院，临床医学，本科/学士</v>
          </cell>
          <cell r="K44" t="str">
            <v>校级优秀毕业生
校综合三等奖学金
校综合二等奖学金</v>
          </cell>
          <cell r="L44" t="str">
            <v>2023.06-至今，浙江省诸暨市人民医院</v>
          </cell>
          <cell r="M44" t="str">
            <v>参加国家级课题一项，排名第三</v>
          </cell>
          <cell r="N44" t="str">
            <v>13357071600</v>
          </cell>
          <cell r="O44" t="str">
            <v>胡祥华</v>
          </cell>
          <cell r="P44" t="str">
            <v>63.0</v>
          </cell>
          <cell r="Q44">
            <v>90.76</v>
          </cell>
        </row>
        <row r="45">
          <cell r="D45" t="str">
            <v>邝书萌</v>
          </cell>
          <cell r="E45" t="str">
            <v>女</v>
          </cell>
          <cell r="F45" t="str">
            <v>2000-11-13</v>
          </cell>
          <cell r="G45" t="str">
            <v>浙江-丽水市-莲都区</v>
          </cell>
          <cell r="H45" t="str">
            <v>/</v>
          </cell>
          <cell r="I45" t="str">
            <v>四级</v>
          </cell>
          <cell r="J45" t="str">
            <v>2019.09-2024.06，绍兴文理学院，临床医学，本科/学士</v>
          </cell>
          <cell r="K45" t="str">
            <v>省级，第五届浙江省LSCAT杯笔译大赛，获二等奖</v>
          </cell>
          <cell r="L45" t="str">
            <v>2023.06-2024.05，绍兴市人民医院，实习生</v>
          </cell>
          <cell r="M45" t="str">
            <v>无</v>
          </cell>
          <cell r="N45" t="str">
            <v>13857075648</v>
          </cell>
          <cell r="O45" t="str">
            <v>徐</v>
          </cell>
          <cell r="P45" t="str">
            <v>57.0</v>
          </cell>
          <cell r="Q45">
            <v>85.5</v>
          </cell>
        </row>
        <row r="46">
          <cell r="D46" t="str">
            <v>刘紫霞</v>
          </cell>
          <cell r="E46" t="str">
            <v>女</v>
          </cell>
          <cell r="F46" t="str">
            <v>2001-07-26</v>
          </cell>
          <cell r="G46" t="str">
            <v>浙江-丽水市-庆元县</v>
          </cell>
          <cell r="H46">
            <v>-3</v>
          </cell>
          <cell r="I46" t="str">
            <v>六级</v>
          </cell>
          <cell r="J46" t="str">
            <v>2019.09-2024.06，温州医科大学，医学影像学，本科/学士</v>
          </cell>
          <cell r="K46" t="str">
            <v>1.校级三好学生1次
2.校级二等奖学金2次，校级三等奖学金2次
3.国家励志奖学金4次</v>
          </cell>
          <cell r="L46" t="str">
            <v>2023.06-2024.06，丽水市中心医院，实习</v>
          </cell>
          <cell r="M46" t="str">
            <v>无</v>
          </cell>
          <cell r="N46" t="str">
            <v>18268921956</v>
          </cell>
          <cell r="O46">
            <v>0</v>
          </cell>
          <cell r="P46" t="str">
            <v>53.0</v>
          </cell>
          <cell r="Q46">
            <v>60.18</v>
          </cell>
        </row>
        <row r="47">
          <cell r="D47" t="str">
            <v>王楚涵</v>
          </cell>
          <cell r="E47" t="str">
            <v>女</v>
          </cell>
          <cell r="F47" t="str">
            <v>2000-06-09</v>
          </cell>
          <cell r="G47" t="str">
            <v>浙江-丽水市-缙云县</v>
          </cell>
          <cell r="H47" t="str">
            <v>/</v>
          </cell>
          <cell r="I47" t="str">
            <v>六级</v>
          </cell>
          <cell r="J47" t="str">
            <v>2019.09-2024.07，浙江树人学院，临床医学，本科/学士</v>
          </cell>
          <cell r="K47" t="str">
            <v>无</v>
          </cell>
          <cell r="L47" t="str">
            <v>2023.5-2024.11，杭州树兰医院。</v>
          </cell>
          <cell r="M47" t="str">
            <v>无</v>
          </cell>
          <cell r="N47" t="str">
            <v>15967271266</v>
          </cell>
          <cell r="O47" t="str">
            <v>王苏英</v>
          </cell>
          <cell r="P47" t="str">
            <v>60.0</v>
          </cell>
          <cell r="Q47">
            <v>66.06</v>
          </cell>
        </row>
        <row r="48">
          <cell r="D48" t="str">
            <v>应姁晋</v>
          </cell>
          <cell r="E48" t="str">
            <v>男</v>
          </cell>
          <cell r="F48" t="str">
            <v>2000-07-05</v>
          </cell>
          <cell r="G48" t="str">
            <v>浙江-丽水市-缙云县</v>
          </cell>
          <cell r="H48">
            <v>-3</v>
          </cell>
          <cell r="I48" t="str">
            <v>六级</v>
          </cell>
          <cell r="J48" t="str">
            <v>2019.09-2024.06，宁波大学，临床医学 本科/学士</v>
          </cell>
          <cell r="K48" t="str">
            <v>校优秀团员1次</v>
          </cell>
          <cell r="L48" t="str">
            <v>2023.04-2024.05，丽水市中心医院，实习生</v>
          </cell>
          <cell r="M48" t="str">
            <v>无</v>
          </cell>
          <cell r="N48" t="str">
            <v>13059675265</v>
          </cell>
          <cell r="O48">
            <v>0</v>
          </cell>
          <cell r="P48" t="str">
            <v>59.0</v>
          </cell>
          <cell r="Q48">
            <v>56.24</v>
          </cell>
        </row>
        <row r="49">
          <cell r="D49" t="str">
            <v>尤沛瑶</v>
          </cell>
          <cell r="E49" t="str">
            <v>女</v>
          </cell>
          <cell r="F49" t="str">
            <v>2001-03-19</v>
          </cell>
          <cell r="G49" t="str">
            <v>浙江-丽水市-莲都区</v>
          </cell>
          <cell r="H49">
            <v>-3</v>
          </cell>
          <cell r="I49" t="str">
            <v>六级</v>
          </cell>
          <cell r="J49" t="str">
            <v>2019.09-2024.06，温州医科大学，医学影像学，本科/学士</v>
          </cell>
          <cell r="K49" t="str">
            <v>国家励志奖学金4次，校二等奖学金1次，校三等奖学金3次</v>
          </cell>
          <cell r="L49" t="str">
            <v>2023.06-至今，丽水市中心医院，实习医生</v>
          </cell>
          <cell r="M49" t="str">
            <v>无</v>
          </cell>
          <cell r="N49" t="str">
            <v>19817560866</v>
          </cell>
          <cell r="O49">
            <v>0</v>
          </cell>
          <cell r="P49" t="str">
            <v>59.0</v>
          </cell>
          <cell r="Q49">
            <v>57.4</v>
          </cell>
        </row>
        <row r="50">
          <cell r="D50" t="str">
            <v>赵悠宏</v>
          </cell>
          <cell r="E50" t="str">
            <v>女</v>
          </cell>
          <cell r="F50" t="str">
            <v>1997-04-05</v>
          </cell>
          <cell r="G50" t="str">
            <v>浙江-丽水市-缙云县</v>
          </cell>
          <cell r="H50" t="str">
            <v>科研型</v>
          </cell>
          <cell r="I50" t="str">
            <v>六级</v>
          </cell>
          <cell r="J50" t="str">
            <v>1.2016.09-2021.06，贵州医科大学，临床医学，本科/学士；
2.2021.09-2024.06，温州医科大学，内科学，研究生/硕士</v>
          </cell>
          <cell r="K50" t="str">
            <v>1.2021年获得校级优秀毕业生
2.校级三好学生1次，优秀学生干部2次
3.优秀党员1次
4.国家励志奖学金1次</v>
          </cell>
          <cell r="L50" t="str">
            <v>2020.06-2020.11，贵阳市第四人民医院，实习
2020.11-2021.02，贵阳市妇幼保健院，实习</v>
          </cell>
          <cell r="M50" t="str">
            <v>1.Survival Benefit of Surgical Resection in Stage IV Breast Cancer: Unveiling the Optimal Candidates.(第一作者，在投)
2.Unveiling the Prognosis of Stage IV Triple-Negative Breast Cancer Patients After Radiotherapy: A Validated Predictive. (第一作者，在投)</v>
          </cell>
          <cell r="N50" t="str">
            <v>18767839845</v>
          </cell>
          <cell r="O50" t="str">
            <v>卢陈英</v>
          </cell>
          <cell r="P50" t="str">
            <v>66.0</v>
          </cell>
          <cell r="Q50">
            <v>75.74</v>
          </cell>
        </row>
        <row r="51">
          <cell r="D51" t="str">
            <v>朱洁丽</v>
          </cell>
          <cell r="E51" t="str">
            <v>女</v>
          </cell>
          <cell r="F51" t="str">
            <v>1998-08-25</v>
          </cell>
          <cell r="G51" t="str">
            <v>浙江-丽水市-缙云县</v>
          </cell>
          <cell r="H51" t="str">
            <v>科研型</v>
          </cell>
          <cell r="I51" t="str">
            <v>六级</v>
          </cell>
          <cell r="J51" t="str">
            <v>2016.09-2021.06，苏州大学，放射医学，本科/学士；
2021.09-2024.06，苏州大学，放射医学，研究生/硕士</v>
          </cell>
          <cell r="K51" t="str">
            <v>1.校级优秀本科毕业生；
2.校级三好学生1次；
3.校级优秀硕士研究生；
4.省部级，第二届“华克杯”核医学诊疗技术科普大赛，获三等奖；
5.校级，苏州大学第二十届“挑战杯”大学生课外学术科技作品竞赛，获二等奖。</v>
          </cell>
          <cell r="L51" t="str">
            <v>2020.06-2021.06，浙江省肿瘤医院，核医学科医生。</v>
          </cell>
          <cell r="M51" t="str">
            <v>1.校级，排名第一；
2.发表SCI论文2篇，影响因子共23.9</v>
          </cell>
          <cell r="N51" t="str">
            <v>18042280969</v>
          </cell>
          <cell r="O51" t="str">
            <v>徐</v>
          </cell>
          <cell r="P51" t="str">
            <v>49.0</v>
          </cell>
          <cell r="Q51">
            <v>88.44</v>
          </cell>
        </row>
        <row r="52">
          <cell r="D52" t="str">
            <v>蓝叶慧</v>
          </cell>
          <cell r="E52" t="str">
            <v>女</v>
          </cell>
          <cell r="F52" t="str">
            <v>1998-11-26</v>
          </cell>
          <cell r="G52" t="str">
            <v>浙江-丽水市-莲都区</v>
          </cell>
          <cell r="H52" t="str">
            <v>专业型</v>
          </cell>
          <cell r="I52" t="str">
            <v>六级</v>
          </cell>
          <cell r="J52" t="str">
            <v>2016.09-2021.06，温州医科大学，临床医学，本科/学士
2021.09-2024.06，温州医科大学，妇产科学，研究生/硕士</v>
          </cell>
          <cell r="K52" t="str">
            <v>1.院级优秀学生干部2次，院级优秀党员1次；
2.国家励志奖学金2次，国家奖学金1次，研究生学业奖学金一等奖2次，温州医科大学一等奖学金1次，温州医科大学二等奖学金1次。</v>
          </cell>
          <cell r="L52" t="str">
            <v>2020.06-2021.06，丽水人民医院，实习生；
2021.09-至今，温州医科大学附属第二医院，妇产科学规培生。</v>
          </cell>
          <cell r="M52" t="str">
            <v>1.发表SCI论文11篇，影响因子共44</v>
          </cell>
          <cell r="N52" t="str">
            <v>15258095658</v>
          </cell>
          <cell r="O52">
            <v>0</v>
          </cell>
          <cell r="P52" t="str">
            <v>60.0</v>
          </cell>
          <cell r="Q52">
            <v>89.76</v>
          </cell>
        </row>
        <row r="53">
          <cell r="D53" t="str">
            <v>徐艺夏</v>
          </cell>
          <cell r="E53" t="str">
            <v>女</v>
          </cell>
          <cell r="F53" t="str">
            <v>2000-05-15</v>
          </cell>
          <cell r="G53" t="str">
            <v>浙江-丽水市-莲都区</v>
          </cell>
          <cell r="H53">
            <v>-3</v>
          </cell>
          <cell r="I53" t="str">
            <v>四级</v>
          </cell>
          <cell r="J53" t="str">
            <v>2018.09-2021.06
2021.09-2024.06</v>
          </cell>
          <cell r="K53" t="str">
            <v>校优秀学生干部3次</v>
          </cell>
          <cell r="L53" t="str">
            <v>2020.07-2021.04丽水市中心医院，实习医生
2023.06-2024.05湖北省赤壁市人民医院，实习医生</v>
          </cell>
          <cell r="M53" t="str">
            <v>无</v>
          </cell>
          <cell r="N53" t="str">
            <v>19817637805</v>
          </cell>
          <cell r="O53">
            <v>0</v>
          </cell>
          <cell r="P53" t="str">
            <v>54.0</v>
          </cell>
          <cell r="Q53">
            <v>56.84</v>
          </cell>
        </row>
        <row r="54">
          <cell r="D54" t="str">
            <v>郑涵月</v>
          </cell>
          <cell r="E54" t="str">
            <v>女</v>
          </cell>
          <cell r="F54" t="str">
            <v>2001-06-19</v>
          </cell>
          <cell r="G54" t="str">
            <v>浙江-丽水市-莲都区</v>
          </cell>
          <cell r="H54">
            <v>-3</v>
          </cell>
          <cell r="I54" t="str">
            <v>六级</v>
          </cell>
          <cell r="J54" t="str">
            <v>2019.09-2024.06，九江学院，临床医学，本科/学士</v>
          </cell>
          <cell r="K54" t="str">
            <v>1.校级优秀毕业生；
2.校级三好学生1次，校优秀学生干部2次；
3.校优秀团员1次，2020年度中国共产主义青年团九江市委员会优秀共青团员、2020年度江西省九江市团委优秀共青团员；
4.国家级，2020年全国大学生英语竞赛C类，获二等奖；
5.市级，获九江市优秀共青团员称号；
6.校级，二等奖学金1次，三等奖学金2次；
7.校级，优秀助理辅导员；
8.校级，一星级志愿者、优秀志愿者、志愿者之星二等奖；
9.校级，读书之星称号；
10.校级，学习强国学习评比，获优秀奖；</v>
          </cell>
          <cell r="L54" t="str">
            <v>2023.06-至今，九江学院附属医院（三甲），实习医生（轮转17个科室）</v>
          </cell>
          <cell r="M54" t="str">
            <v>无</v>
          </cell>
          <cell r="N54" t="str">
            <v>19857811753</v>
          </cell>
          <cell r="O54" t="str">
            <v>①</v>
          </cell>
          <cell r="P54" t="str">
            <v>45.0</v>
          </cell>
          <cell r="Q54">
            <v>86.72</v>
          </cell>
        </row>
        <row r="55">
          <cell r="D55" t="str">
            <v>朱丽婧</v>
          </cell>
          <cell r="E55" t="str">
            <v>女</v>
          </cell>
          <cell r="F55" t="str">
            <v>1997-03-20</v>
          </cell>
          <cell r="G55" t="str">
            <v>黑龙江-大庆市-林甸县</v>
          </cell>
          <cell r="H55">
            <v>-3</v>
          </cell>
          <cell r="I55" t="str">
            <v>四级</v>
          </cell>
          <cell r="J55" t="str">
            <v>2015.09-2020.06，齐齐哈尔医学院，临床医学，本科/学士;</v>
          </cell>
          <cell r="K55" t="str">
            <v>无</v>
          </cell>
          <cell r="L55" t="str">
            <v>2018.08-2020.05，黑龙江大庆市龙南医院，实习医生</v>
          </cell>
          <cell r="M55" t="str">
            <v>无</v>
          </cell>
          <cell r="N55" t="str">
            <v>16645658628</v>
          </cell>
          <cell r="O55">
            <v>0</v>
          </cell>
          <cell r="P55" t="str">
            <v>55.0</v>
          </cell>
          <cell r="Q55">
            <v>55.28</v>
          </cell>
        </row>
        <row r="56">
          <cell r="D56" t="str">
            <v>蔡青蓉</v>
          </cell>
          <cell r="E56" t="str">
            <v>女</v>
          </cell>
          <cell r="F56" t="str">
            <v>2001-10-21</v>
          </cell>
          <cell r="G56" t="str">
            <v>浙江-温州市-瑞安市</v>
          </cell>
          <cell r="H56">
            <v>-3</v>
          </cell>
          <cell r="I56" t="str">
            <v>四级</v>
          </cell>
          <cell r="J56" t="str">
            <v>1.2019.09-2022.06，金华职业技术学院，医学检验技术，专科；
2.2022.09-2024.06，温州医科大学，医学检验技术，本科/学士</v>
          </cell>
          <cell r="K56" t="str">
            <v>1.2019-2020学年 优秀学生二等奖学金两次 浙江省政府奖学金 “优秀团员”称号 “三好学生”称号
2.2020-2021学年 优秀学生二等奖学金两次 “十佳自强之星”称号  浙江省第十七届“挑战杯”交通银行大学生课外学术科技作品竞赛三等奖 国家励志奖学金 “优秀学生干部”称号
3.2021-2022学年 院级优秀毕业生 校级优秀毕业生 浙江省优秀毕业生称号
4.2022-2023学年 王振滔社会奖学金 红十字救护员证 追寻红色印记社区红色多媒体活动（校级）二等奖 “优秀团员”称号 优秀学生二等奖学金 “三好学生”称号 浙江省政府奖学金</v>
          </cell>
          <cell r="L56" t="str">
            <v>1.2021.07-2022.04，瑞安市人民医院，检验科实习生；
2.2023.06-2024.02，瑞安市人民医院，检验科实习生</v>
          </cell>
          <cell r="M56" t="str">
            <v>在《护理学咨讯》以第一作者身份发表论文</v>
          </cell>
          <cell r="N56" t="str">
            <v>18867993542</v>
          </cell>
          <cell r="O56">
            <v>0</v>
          </cell>
          <cell r="P56" t="str">
            <v>52.0</v>
          </cell>
          <cell r="Q56">
            <v>57.7</v>
          </cell>
        </row>
        <row r="57">
          <cell r="D57" t="str">
            <v>蔡泽丽</v>
          </cell>
          <cell r="E57" t="str">
            <v>女</v>
          </cell>
          <cell r="F57" t="str">
            <v>2000-10-12</v>
          </cell>
          <cell r="G57" t="str">
            <v>广东-汕头市-潮阳区</v>
          </cell>
          <cell r="H57">
            <v>-3</v>
          </cell>
          <cell r="I57" t="str">
            <v>六级</v>
          </cell>
          <cell r="J57" t="str">
            <v>2018.09-2022.06，韶关学院，医学检验技术，本科/学士</v>
          </cell>
          <cell r="K57" t="str">
            <v>2018.11 获得韶关半程马拉松志愿者荣誉证
2019.4 在第十一届诗歌朗诵比赛三等奖及人气奖
2020.5 优秀青年志愿者
2020.11 参加韶关学院医学院大学生检验技能比赛获得优秀奖
2019-2021 在广播站中被评为“优秀干事”和“优秀播音主持员”
2022.3 在广东省妇幼保健院检验科举办的学生病例报告大赛中获得三等奖</v>
          </cell>
          <cell r="L57" t="str">
            <v>2021.06-2021.07，韶关市妇幼保健院，检验科，实习生；
2021.07-2022.03，广东省妇幼保健院，检验科，实习生；
2022.05-2022.11，广州华银康医疗集团股份有限公司，PCR 实验室，核酸检测员。</v>
          </cell>
          <cell r="M57" t="str">
            <v>无</v>
          </cell>
          <cell r="N57" t="str">
            <v>18819784054</v>
          </cell>
          <cell r="O57">
            <v>0</v>
          </cell>
          <cell r="P57" t="str">
            <v>50.0</v>
          </cell>
          <cell r="Q57">
            <v>56.82</v>
          </cell>
        </row>
        <row r="58">
          <cell r="D58" t="str">
            <v>陈娟</v>
          </cell>
          <cell r="E58" t="str">
            <v>女</v>
          </cell>
          <cell r="F58" t="str">
            <v>2001-12-09</v>
          </cell>
          <cell r="G58" t="str">
            <v>浙江-丽水市-景宁畲族自治县</v>
          </cell>
          <cell r="H58" t="str">
            <v>/</v>
          </cell>
          <cell r="I58" t="str">
            <v>六级</v>
          </cell>
          <cell r="J58" t="str">
            <v>2019.09-2022.06，宁波卫生职业技术学院，医学检验技术
2022.09-2024.06，温州医科大学，医学检验技术，本科/学士</v>
          </cell>
          <cell r="K58" t="str">
            <v>校级优秀毕业生
 校级三好学生1次，校优秀学生干部1次
校优秀团员1次
校二等奖学金 优秀学生奖学金</v>
          </cell>
          <cell r="L58" t="str">
            <v>2021.07-2021.12，浙江省肿瘤医院，病理科技师；
2023.06-至今，丽水市中心医院，检验科技术</v>
          </cell>
          <cell r="M58" t="str">
            <v>无</v>
          </cell>
          <cell r="N58" t="str">
            <v>18767840120</v>
          </cell>
          <cell r="O58">
            <v>0</v>
          </cell>
          <cell r="P58" t="str">
            <v>47.0</v>
          </cell>
          <cell r="Q58">
            <v>54.86</v>
          </cell>
        </row>
        <row r="59">
          <cell r="D59" t="str">
            <v>陈俊豪</v>
          </cell>
          <cell r="E59" t="str">
            <v>男</v>
          </cell>
          <cell r="F59" t="str">
            <v>2001-02-12</v>
          </cell>
          <cell r="G59" t="str">
            <v>浙江-金华市-东阳市</v>
          </cell>
          <cell r="H59" t="str">
            <v>/</v>
          </cell>
          <cell r="I59" t="str">
            <v>六级</v>
          </cell>
          <cell r="J59" t="str">
            <v>2019.09-2023.06，浙江中医药大学，医学检验技术，本科/学士</v>
          </cell>
          <cell r="K59" t="str">
            <v>无</v>
          </cell>
          <cell r="L59" t="str">
            <v>2022.07-2023.06，浙江省中医院，检验科实习生</v>
          </cell>
          <cell r="M59" t="str">
            <v>无</v>
          </cell>
          <cell r="N59" t="str">
            <v>17858644858</v>
          </cell>
          <cell r="O59">
            <v>0</v>
          </cell>
          <cell r="P59" t="str">
            <v>34.0</v>
          </cell>
          <cell r="Q59">
            <v>56.48</v>
          </cell>
        </row>
        <row r="60">
          <cell r="D60" t="str">
            <v>丁虞锦</v>
          </cell>
          <cell r="E60" t="str">
            <v>女</v>
          </cell>
          <cell r="F60" t="str">
            <v>2002-04-20</v>
          </cell>
          <cell r="G60" t="str">
            <v>浙江-丽水市-缙云县</v>
          </cell>
          <cell r="H60" t="str">
            <v>/</v>
          </cell>
          <cell r="I60" t="str">
            <v>六级</v>
          </cell>
          <cell r="J60" t="str">
            <v>2020.10-2024.06，杭州医学院，医学检验技术，本科/学士</v>
          </cell>
          <cell r="K60" t="str">
            <v>1.校三好学生1次，校学习积极分子1次，校社会实践积极分子1次；
2.国家励志奖学金3次；校奖学金3次
3.校优秀团干事2次。</v>
          </cell>
          <cell r="L60" t="str">
            <v>1.2021.07-2021.08，仙居县人民医院，全科见习；
2.2022.07-2022.08，缙云县人民医院，检验科见习；
3.2023.06-至今，丽水市中心医院，检验科实习。</v>
          </cell>
          <cell r="M60" t="str">
            <v>无</v>
          </cell>
          <cell r="N60" t="str">
            <v>13567624369</v>
          </cell>
          <cell r="O60">
            <v>0</v>
          </cell>
          <cell r="P60" t="str">
            <v>49.0</v>
          </cell>
          <cell r="Q60">
            <v>56.58</v>
          </cell>
        </row>
        <row r="61">
          <cell r="D61" t="str">
            <v>丁志红</v>
          </cell>
          <cell r="E61" t="str">
            <v>男</v>
          </cell>
          <cell r="F61" t="str">
            <v>2001-06-06</v>
          </cell>
          <cell r="G61" t="str">
            <v>河南-驻马店市-新蔡县</v>
          </cell>
          <cell r="H61" t="str">
            <v>/</v>
          </cell>
          <cell r="I61" t="str">
            <v>四级</v>
          </cell>
          <cell r="J61" t="str">
            <v>2020.09-2024.06，浙江中医药大学，医学检验技术，本科/学士</v>
          </cell>
          <cell r="K61" t="str">
            <v>无</v>
          </cell>
          <cell r="L61" t="str">
            <v>2023.07-2024.05，浙江大学医学院附属儿童医院，实习
2022.07-2022.08，浙江丽水市中医医院，见习</v>
          </cell>
          <cell r="M61" t="str">
            <v>无</v>
          </cell>
          <cell r="N61" t="str">
            <v>15925737952</v>
          </cell>
          <cell r="O61">
            <v>0</v>
          </cell>
          <cell r="P61" t="str">
            <v>47.0</v>
          </cell>
          <cell r="Q61">
            <v>53</v>
          </cell>
        </row>
        <row r="62">
          <cell r="D62" t="str">
            <v>冯杨力</v>
          </cell>
          <cell r="E62" t="str">
            <v>女</v>
          </cell>
          <cell r="F62" t="str">
            <v>1998-07-17</v>
          </cell>
          <cell r="G62" t="str">
            <v>贵州-遵义市-道真仡佬族苗族自治县</v>
          </cell>
          <cell r="H62" t="str">
            <v>/</v>
          </cell>
          <cell r="I62" t="str">
            <v>无</v>
          </cell>
          <cell r="J62" t="str">
            <v>2017.09-2021.06潍坊医学院，医学检验技术，本科 /学士</v>
          </cell>
          <cell r="K62" t="str">
            <v>无</v>
          </cell>
          <cell r="L62" t="str">
            <v>实习经历:2020年6月-2021年6月 潍坊市人民医院实习 检验科 病理科 输血科 中心实验室 实习生 
工作经历:2022年7月-至今 乐清市妇幼保健院 病理科技术员</v>
          </cell>
          <cell r="M62" t="str">
            <v>无</v>
          </cell>
          <cell r="N62" t="str">
            <v>17861206278</v>
          </cell>
          <cell r="O62">
            <v>0</v>
          </cell>
          <cell r="P62" t="str">
            <v>52.0</v>
          </cell>
          <cell r="Q62">
            <v>59.96</v>
          </cell>
        </row>
        <row r="63">
          <cell r="D63" t="str">
            <v>何嘉欢</v>
          </cell>
          <cell r="E63" t="str">
            <v>男</v>
          </cell>
          <cell r="F63" t="str">
            <v>2002-03-21</v>
          </cell>
          <cell r="G63" t="str">
            <v>浙江-温州市-鹿城区</v>
          </cell>
          <cell r="H63" t="str">
            <v>/</v>
          </cell>
          <cell r="I63" t="str">
            <v>六级</v>
          </cell>
          <cell r="J63" t="str">
            <v>2020.09－2024.06，温州医科大学，医学检验技术，本科/学士</v>
          </cell>
          <cell r="K63" t="str">
            <v>无</v>
          </cell>
          <cell r="L63" t="str">
            <v>2018.08－2018.08，鹿城农商银行，实习生
2023.06－2024.06，温州市中医院，实习生</v>
          </cell>
          <cell r="M63" t="str">
            <v>无</v>
          </cell>
          <cell r="N63" t="str">
            <v>13506659141</v>
          </cell>
          <cell r="O63">
            <v>0</v>
          </cell>
          <cell r="P63" t="str">
            <v>48.0</v>
          </cell>
          <cell r="Q63">
            <v>57.98</v>
          </cell>
        </row>
        <row r="64">
          <cell r="D64" t="str">
            <v>胡琳琳</v>
          </cell>
          <cell r="E64" t="str">
            <v>女</v>
          </cell>
          <cell r="F64" t="str">
            <v>2003-02-21</v>
          </cell>
          <cell r="G64" t="str">
            <v>河南-洛阳市-伊川县</v>
          </cell>
          <cell r="H64" t="str">
            <v>/</v>
          </cell>
          <cell r="I64" t="str">
            <v>四级</v>
          </cell>
          <cell r="J64" t="str">
            <v>2020.10-2024.06，杭州医学院，医学检验技术，本科／学士</v>
          </cell>
          <cell r="K64" t="str">
            <v>2021-2022学年星级干事、劳卫积极分子</v>
          </cell>
          <cell r="L64" t="str">
            <v>2023.06-至今，浙江省肿瘤医院，检验科实习生</v>
          </cell>
          <cell r="M64" t="str">
            <v>无</v>
          </cell>
          <cell r="N64" t="str">
            <v>13783100627</v>
          </cell>
          <cell r="O64">
            <v>0</v>
          </cell>
          <cell r="P64" t="str">
            <v>41.0</v>
          </cell>
          <cell r="Q64">
            <v>53.8</v>
          </cell>
        </row>
        <row r="65">
          <cell r="D65" t="str">
            <v>李明珠</v>
          </cell>
          <cell r="E65" t="str">
            <v>女</v>
          </cell>
          <cell r="F65" t="str">
            <v>1997-10-07</v>
          </cell>
          <cell r="G65" t="str">
            <v>重庆-重庆市-奉节县</v>
          </cell>
          <cell r="H65">
            <v>-3</v>
          </cell>
          <cell r="I65" t="str">
            <v>六级</v>
          </cell>
          <cell r="J65" t="str">
            <v>2018.09－2022.07，赣南医学院，医学检验技术，本科/学士</v>
          </cell>
          <cell r="K65" t="str">
            <v>1.校级优秀毕业生
2.国家励志奖学金2次
3.校级三号学生3次
4.校级一等奖学金1次，二等奖学金2次，三等奖学金3次</v>
          </cell>
          <cell r="L65" t="str">
            <v>1.2021.06－2022.06，深圳市第三人民医院，检验实习
2.2022.07－至今，晋江市安海医院，检验技师</v>
          </cell>
          <cell r="M65" t="str">
            <v>无</v>
          </cell>
          <cell r="N65" t="str">
            <v>19914730230</v>
          </cell>
          <cell r="O65">
            <v>0</v>
          </cell>
          <cell r="P65" t="str">
            <v>52.0</v>
          </cell>
          <cell r="Q65">
            <v>52.5</v>
          </cell>
        </row>
        <row r="66">
          <cell r="D66" t="str">
            <v>罗山平</v>
          </cell>
          <cell r="E66" t="str">
            <v>女</v>
          </cell>
          <cell r="F66" t="str">
            <v>2000-04-22</v>
          </cell>
          <cell r="G66" t="str">
            <v>四川-遂宁市-射洪市</v>
          </cell>
          <cell r="H66">
            <v>-3</v>
          </cell>
          <cell r="I66" t="str">
            <v>四级</v>
          </cell>
          <cell r="J66" t="str">
            <v>2019.09-2023.06，牡丹江医学院，医学检验技术，本科/学士</v>
          </cell>
          <cell r="K66" t="str">
            <v>1.校级文化节书签设计大赛一等奖
2.校级羽毛球比赛三等奖</v>
          </cell>
          <cell r="L66" t="str">
            <v>2022.06-2023.05，宁波大学医学院附属医院，检验科实习</v>
          </cell>
          <cell r="M66" t="str">
            <v>无</v>
          </cell>
          <cell r="N66" t="str">
            <v>15257410830</v>
          </cell>
          <cell r="O66">
            <v>0</v>
          </cell>
          <cell r="P66" t="str">
            <v>37.0</v>
          </cell>
          <cell r="Q66">
            <v>58.5</v>
          </cell>
        </row>
        <row r="67">
          <cell r="D67" t="str">
            <v>吕易阳</v>
          </cell>
          <cell r="E67" t="str">
            <v>女</v>
          </cell>
          <cell r="F67" t="str">
            <v>2002-09-17</v>
          </cell>
          <cell r="G67" t="str">
            <v>浙江-丽水市-莲都区</v>
          </cell>
          <cell r="H67" t="str">
            <v>/</v>
          </cell>
          <cell r="I67" t="str">
            <v>六级</v>
          </cell>
          <cell r="J67" t="str">
            <v>2020.09-2024.06，浙江树人学院，医学检验技术，本科/学士</v>
          </cell>
          <cell r="K67" t="str">
            <v>校级新生奖学金1次</v>
          </cell>
          <cell r="L67" t="str">
            <v>2023.07-2024.05，浙江大学医学院附属妇产科医院，检验技师</v>
          </cell>
          <cell r="M67" t="str">
            <v>无</v>
          </cell>
          <cell r="N67" t="str">
            <v>19816898692</v>
          </cell>
          <cell r="O67" t="str">
            <v>吕昕亮</v>
          </cell>
          <cell r="P67" t="str">
            <v>40.0</v>
          </cell>
          <cell r="Q67">
            <v>86.8</v>
          </cell>
        </row>
        <row r="68">
          <cell r="D68" t="str">
            <v>聂安钦</v>
          </cell>
          <cell r="E68" t="str">
            <v>男</v>
          </cell>
          <cell r="F68" t="str">
            <v>2002-03-31</v>
          </cell>
          <cell r="G68" t="str">
            <v>江西-九江市-德安县</v>
          </cell>
          <cell r="H68" t="str">
            <v>/</v>
          </cell>
          <cell r="I68" t="str">
            <v>四级</v>
          </cell>
          <cell r="J68" t="str">
            <v>2020.09-2024.06，杭州医学院，医学检验技术，本科/学士</v>
          </cell>
          <cell r="K68" t="str">
            <v>校级，杭州医学院化学竞赛，获一等奖。</v>
          </cell>
          <cell r="L68" t="str">
            <v>2022.07-2022.08，仙居县人民医院，检验科实习生
2023.06-2023-04，宁波大学附属第一医院，检验科实习生</v>
          </cell>
          <cell r="M68" t="str">
            <v>无</v>
          </cell>
          <cell r="N68" t="str">
            <v>17679224365</v>
          </cell>
          <cell r="O68">
            <v>0</v>
          </cell>
          <cell r="P68" t="str">
            <v>45.0</v>
          </cell>
          <cell r="Q68">
            <v>57.78</v>
          </cell>
        </row>
        <row r="69">
          <cell r="D69" t="str">
            <v>阙诗雯</v>
          </cell>
          <cell r="E69" t="str">
            <v>女</v>
          </cell>
          <cell r="F69" t="str">
            <v>2000-10-14</v>
          </cell>
          <cell r="G69" t="str">
            <v>浙江-丽水市-庆元县</v>
          </cell>
          <cell r="H69" t="str">
            <v>/</v>
          </cell>
          <cell r="I69" t="str">
            <v>六级</v>
          </cell>
          <cell r="J69" t="str">
            <v>1.2022.09-2024.07，温州医科大学，医学检验技术，本科/学士
2.2019.09-2022.06，杭州医学院，医学检验技术，大专</v>
          </cell>
          <cell r="K69" t="str">
            <v>1.校三等奖奖学金
2.体育积极分子
3.劳务积极分子</v>
          </cell>
          <cell r="L69" t="str">
            <v>1.2023.06-2024.01，丽水市中心医院，实习生
2.2022.05-2022.08，和达方舱实验室，检测人员
3.2021.06-2022.04，杭州迪安医学检验中心，实习生</v>
          </cell>
          <cell r="M69" t="str">
            <v>五</v>
          </cell>
          <cell r="N69" t="str">
            <v>19817662017</v>
          </cell>
          <cell r="O69">
            <v>0</v>
          </cell>
          <cell r="P69" t="str">
            <v>52.0</v>
          </cell>
          <cell r="Q69">
            <v>54.2</v>
          </cell>
        </row>
        <row r="70">
          <cell r="D70" t="str">
            <v>汤欣妍</v>
          </cell>
          <cell r="E70" t="str">
            <v>女</v>
          </cell>
          <cell r="F70" t="str">
            <v>2001-12-24</v>
          </cell>
          <cell r="G70" t="str">
            <v>江苏-宿迁市-泗洪县</v>
          </cell>
          <cell r="H70" t="str">
            <v>/</v>
          </cell>
          <cell r="I70" t="str">
            <v>四级</v>
          </cell>
          <cell r="J70" t="str">
            <v>2020.09-2024.06，杭州医学院，医学检验技术，本科/学士</v>
          </cell>
          <cell r="K70" t="str">
            <v>1.校级优秀学生干部一次
2.校优秀团干部，优秀社团干部
3.校二等奖奖学金，三等奖奖学金
4.校“国希望杯”第二届基础医学绘图大赛琼脂匠心赛道一等奖
5.国家级创新创业项目“掌上生物安全”负责人</v>
          </cell>
          <cell r="L70" t="str">
            <v>2023.06-2024.05，浙江大学医学院附属第一医院（之江院区），检验科</v>
          </cell>
          <cell r="M70" t="str">
            <v>无</v>
          </cell>
          <cell r="N70" t="str">
            <v>19857140349</v>
          </cell>
          <cell r="O70">
            <v>0</v>
          </cell>
          <cell r="P70" t="str">
            <v>53.0</v>
          </cell>
          <cell r="Q70">
            <v>62.7</v>
          </cell>
        </row>
        <row r="71">
          <cell r="D71" t="str">
            <v>陶雨露</v>
          </cell>
          <cell r="E71" t="str">
            <v>女</v>
          </cell>
          <cell r="F71" t="str">
            <v>2001-09-19</v>
          </cell>
          <cell r="G71" t="str">
            <v>河南-驻马店市-泌阳县</v>
          </cell>
          <cell r="H71" t="str">
            <v>/</v>
          </cell>
          <cell r="I71" t="str">
            <v>四级</v>
          </cell>
          <cell r="J71" t="str">
            <v>2020.09-2024.06，杭州医学院，医学检验技术，本科/学士</v>
          </cell>
          <cell r="K71" t="str">
            <v>无</v>
          </cell>
          <cell r="L71" t="str">
            <v>2023.06-2024.05，杭州红十字会医院，检验技师。</v>
          </cell>
          <cell r="M71" t="str">
            <v>无</v>
          </cell>
          <cell r="N71" t="str">
            <v>15993493052</v>
          </cell>
          <cell r="O71">
            <v>0</v>
          </cell>
          <cell r="P71" t="str">
            <v>48.0</v>
          </cell>
          <cell r="Q71">
            <v>57.94</v>
          </cell>
        </row>
        <row r="72">
          <cell r="D72" t="str">
            <v>滕芳</v>
          </cell>
          <cell r="E72" t="str">
            <v>女</v>
          </cell>
          <cell r="F72" t="str">
            <v>1997-05-17</v>
          </cell>
          <cell r="G72" t="str">
            <v>浙江-温州市-永嘉县</v>
          </cell>
          <cell r="H72" t="str">
            <v>/</v>
          </cell>
          <cell r="I72" t="str">
            <v>无</v>
          </cell>
          <cell r="J72" t="str">
            <v>201509-201709 宁波卫生职业技术学院 医学检验技术 大专；
201909-202009，宁波卫生职业技术学院，医学检验技术，大专；
202209-至今 杭州医学院 医学检验技术 本科/学士</v>
          </cell>
          <cell r="K72" t="str">
            <v>1.校二等奖学金
2.校级“千麦杯”职业技能竞赛个人二等奖
3.体育积极分子</v>
          </cell>
          <cell r="L72" t="str">
            <v>1.2017.09-2019.09，部队服役
2.2019.09-2020.06，温州市中心医院，实习
3.2023.07-至今，杭州市中医院，实习</v>
          </cell>
          <cell r="M72" t="str">
            <v>无</v>
          </cell>
          <cell r="N72" t="str">
            <v>18936367875</v>
          </cell>
          <cell r="O72">
            <v>0</v>
          </cell>
          <cell r="P72" t="str">
            <v>39.0</v>
          </cell>
          <cell r="Q72">
            <v>62.8</v>
          </cell>
        </row>
        <row r="73">
          <cell r="D73" t="str">
            <v>王芸</v>
          </cell>
          <cell r="E73" t="str">
            <v>女</v>
          </cell>
          <cell r="F73" t="str">
            <v>2001-03-15</v>
          </cell>
          <cell r="G73" t="str">
            <v>安徽-阜阳市-阜南县</v>
          </cell>
          <cell r="H73" t="str">
            <v>/</v>
          </cell>
          <cell r="I73" t="str">
            <v>四级</v>
          </cell>
          <cell r="J73" t="str">
            <v>2020.09-2024.06，绍兴文理学院，医学检验技术，本科/学士</v>
          </cell>
          <cell r="K73" t="str">
            <v>1.曾任医学院党家主任、医学院社团管理中心主任、宣讲队副队长等
2.第四届“伊利康杯”华东六省一市高等院校医学检验技术专业大赛团体二等奖
3.曾获省级LSCAT翻译比赛二等奖1次、三等奖2次
4.浙江省政府奖学金1次；浙江省励志奖学金2次
5.校综合一、二、三等奖学金各1次；校单项奖学金3次
6.校优秀毕业生1次；校优秀志愿者1次；校优秀社员2次；校优秀团干部1次；校“优秀学生”称号1次；校优秀团员1次；校职规赛三等奖1次；校经典诵读朗诵比赛一等奖1次
7.曾以第一负责人身份申请2020年院级大黄酸抗胃癌的作用及分子机制研究项目并获得立项；第一负责人身份申请2021年校级级大黄酸靶向治疗胃癌的作用和机制分析项目并获得立项；参与院级课题两项
8.校级优秀毕业生</v>
          </cell>
          <cell r="L73" t="str">
            <v>2023.07-2024.04，绍兴文理学院附属医院检验科</v>
          </cell>
          <cell r="M73" t="str">
            <v>无</v>
          </cell>
          <cell r="N73" t="str">
            <v>19858852367</v>
          </cell>
          <cell r="O73">
            <v>0</v>
          </cell>
          <cell r="P73" t="str">
            <v>47.0</v>
          </cell>
          <cell r="Q73">
            <v>55.64</v>
          </cell>
        </row>
        <row r="74">
          <cell r="D74" t="str">
            <v>翁有红</v>
          </cell>
          <cell r="E74" t="str">
            <v>女</v>
          </cell>
          <cell r="F74" t="str">
            <v>1998-08-25</v>
          </cell>
          <cell r="G74" t="str">
            <v>浙江-丽水市-龙泉市</v>
          </cell>
          <cell r="H74" t="str">
            <v>科研型</v>
          </cell>
          <cell r="I74" t="str">
            <v>六级</v>
          </cell>
          <cell r="J74" t="str">
            <v>1.2016.9-2020.7，徐州医科大学，医学检验技术，本科/学士；
2.2021.9-2024.7，浙江省医学科学院，基础医学，研究生/硕士；</v>
          </cell>
          <cell r="K74" t="str">
            <v>1.校级优秀毕业生；单位优秀实习生
2.校级三好学生1次，校级优秀学生干部2次；
3.校优秀团员1次；
4.校级，微生物演讲大赛，获二等奖；检验技能大赛，获优秀奖；研究生秋季学术墙报（poster展），获三等奖。</v>
          </cell>
          <cell r="L74" t="str">
            <v>1.2019.05-2020.05，杭州师范大学附属医院，检验科（实习）；
2.2020.07-2021.07，丽水市中心医院，检验技师（就业）</v>
          </cell>
          <cell r="M74" t="str">
            <v>1.参与市级3项，排名分别为第6/7/10；
2.发表SCI论文2篇，影响因子共9.5；
3.发表国内论文1篇</v>
          </cell>
          <cell r="N74" t="str">
            <v>13695776589</v>
          </cell>
          <cell r="O74">
            <v>0</v>
          </cell>
          <cell r="P74" t="str">
            <v>60.0</v>
          </cell>
          <cell r="Q74">
            <v>87.96</v>
          </cell>
        </row>
        <row r="75">
          <cell r="D75" t="str">
            <v>徐琳奕</v>
          </cell>
          <cell r="E75" t="str">
            <v>女</v>
          </cell>
          <cell r="F75" t="str">
            <v>1999-11-19</v>
          </cell>
          <cell r="G75" t="str">
            <v>浙江-台州市-路桥区</v>
          </cell>
          <cell r="H75">
            <v>-3</v>
          </cell>
          <cell r="I75" t="str">
            <v>四级</v>
          </cell>
          <cell r="J75" t="str">
            <v>2018.09-2022.06，温州医科大学，医学检验技术，本科/，学士</v>
          </cell>
          <cell r="K75" t="str">
            <v>无</v>
          </cell>
          <cell r="L75" t="str">
            <v>1.2021.09-2022.06，浙江省儿童医院，检验中心实习生；
2.2022.07-至今，台州市路桥区中医院医共体，检验科</v>
          </cell>
          <cell r="M75" t="str">
            <v>无</v>
          </cell>
          <cell r="N75" t="str">
            <v>13676697498</v>
          </cell>
          <cell r="O75">
            <v>0</v>
          </cell>
          <cell r="P75" t="str">
            <v>33.0</v>
          </cell>
          <cell r="Q75">
            <v>55</v>
          </cell>
        </row>
        <row r="76">
          <cell r="D76" t="str">
            <v>徐沁如</v>
          </cell>
          <cell r="E76" t="str">
            <v>男</v>
          </cell>
          <cell r="F76" t="str">
            <v>2002-02-18</v>
          </cell>
          <cell r="G76" t="str">
            <v>浙江-衢州市-常山县</v>
          </cell>
          <cell r="H76" t="str">
            <v>/</v>
          </cell>
          <cell r="I76" t="str">
            <v>无</v>
          </cell>
          <cell r="J76" t="str">
            <v>2020.6-2024.6浙江中医药大学，医学检验技术，本科/学士</v>
          </cell>
          <cell r="K76" t="str">
            <v>无</v>
          </cell>
          <cell r="L76" t="str">
            <v>2023.7-2024.5 衢州市第二人民医院实习</v>
          </cell>
          <cell r="M76" t="str">
            <v>无</v>
          </cell>
          <cell r="N76" t="str">
            <v>17605705496</v>
          </cell>
          <cell r="O76">
            <v>0</v>
          </cell>
          <cell r="P76" t="str">
            <v>缺考</v>
          </cell>
          <cell r="Q76" t="str">
            <v>缺考</v>
          </cell>
        </row>
        <row r="77">
          <cell r="D77" t="str">
            <v>徐中节</v>
          </cell>
          <cell r="E77" t="str">
            <v>女</v>
          </cell>
          <cell r="F77" t="str">
            <v>2000-08-31</v>
          </cell>
          <cell r="G77" t="str">
            <v>安徽-滁州市-明光市</v>
          </cell>
          <cell r="H77">
            <v>-3</v>
          </cell>
          <cell r="I77" t="str">
            <v>四级</v>
          </cell>
          <cell r="J77" t="str">
            <v>1.2018.09-2022.07，安徽医科大学，医学检验技术，本科/学士；</v>
          </cell>
          <cell r="K77" t="str">
            <v>1.校级优秀实习生；
2.校级奖学金1次。</v>
          </cell>
          <cell r="L77" t="str">
            <v>1.2021.07-2022.06，安徽医科大学第二附属医院，检验科实习生；
2.2022.07-2023.06，待业；
3.2023.07-至今，明光市中医院，见习生。</v>
          </cell>
          <cell r="M77" t="str">
            <v>无</v>
          </cell>
          <cell r="N77" t="str">
            <v>15056121248</v>
          </cell>
          <cell r="O77">
            <v>0</v>
          </cell>
          <cell r="P77" t="str">
            <v>51.0</v>
          </cell>
          <cell r="Q77">
            <v>54.14</v>
          </cell>
        </row>
        <row r="78">
          <cell r="D78" t="str">
            <v>徐茁帅</v>
          </cell>
          <cell r="E78" t="str">
            <v>男</v>
          </cell>
          <cell r="F78" t="str">
            <v>2002-02-16</v>
          </cell>
          <cell r="G78" t="str">
            <v>浙江-丽水市-遂昌县</v>
          </cell>
          <cell r="H78" t="str">
            <v>/</v>
          </cell>
          <cell r="I78" t="str">
            <v>六级</v>
          </cell>
          <cell r="J78" t="str">
            <v>1.2020.09-2024.06，温州医科大学，医学检验技术，本科/学士</v>
          </cell>
          <cell r="K78" t="str">
            <v>1.校优秀团员1次。</v>
          </cell>
          <cell r="L78" t="str">
            <v>1.2023.06-至今，丽水市中心医院，检验科实习生。</v>
          </cell>
          <cell r="M78" t="str">
            <v>无</v>
          </cell>
          <cell r="N78" t="str">
            <v>18806886795</v>
          </cell>
          <cell r="O78" t="str">
            <v>①</v>
          </cell>
          <cell r="P78" t="str">
            <v>55.0</v>
          </cell>
          <cell r="Q78">
            <v>68.7</v>
          </cell>
        </row>
        <row r="79">
          <cell r="D79" t="str">
            <v>严雯馨</v>
          </cell>
          <cell r="E79" t="str">
            <v>女</v>
          </cell>
          <cell r="F79" t="str">
            <v>2002-01-22</v>
          </cell>
          <cell r="G79" t="str">
            <v>浙江-丽水市-遂昌县</v>
          </cell>
          <cell r="H79">
            <v>-3</v>
          </cell>
          <cell r="I79" t="str">
            <v>无</v>
          </cell>
          <cell r="J79" t="str">
            <v>2020.09-2024.06，温州医科大学仁济学院，医学检验技术，本科/学士</v>
          </cell>
          <cell r="K79" t="str">
            <v>1.2019年丽水市中小学幼儿象棋锦标赛高中女子组第一名，高中组团体第一名；
2.2020年温州医科大学仁济学院新生运动会女子组4*400第一名</v>
          </cell>
          <cell r="L79" t="str">
            <v>2023.06.19-至今，丽水市人民医院，检验科实习生</v>
          </cell>
          <cell r="M79" t="str">
            <v>无</v>
          </cell>
          <cell r="N79" t="str">
            <v>18857806055</v>
          </cell>
          <cell r="O79">
            <v>0</v>
          </cell>
          <cell r="P79" t="str">
            <v>32.0</v>
          </cell>
          <cell r="Q79">
            <v>56.94</v>
          </cell>
        </row>
        <row r="80">
          <cell r="D80" t="str">
            <v>张航云</v>
          </cell>
          <cell r="E80" t="str">
            <v>女</v>
          </cell>
          <cell r="F80" t="str">
            <v>2002-09-11</v>
          </cell>
          <cell r="G80" t="str">
            <v>浙江-衢州市-龙游县</v>
          </cell>
          <cell r="H80" t="str">
            <v>/</v>
          </cell>
          <cell r="I80" t="str">
            <v>四级</v>
          </cell>
          <cell r="J80" t="str">
            <v>2020.09-2024.06，绍兴文理学院，医学检验技术，本科/学士</v>
          </cell>
          <cell r="K80" t="str">
            <v>1.校级优秀毕业生、省政府奖学金；
2.校优秀团员1次，校优秀团干部1次；
3.校综合一等奖学金1次，校综合二等奖学金1次，校单项奖3次，平安奖学金，院银耀医教奖学金；
4.国家级，第七届全国医学检验技术专业大学生形态学比赛，获一等奖
省级，第四届“伊利康杯”华东六省一市高等院校医学检验技术专业大赛团体二等奖</v>
          </cell>
          <cell r="L80" t="str">
            <v>2023.07-2024.04，绍兴市人民医院，检验科实习生</v>
          </cell>
          <cell r="M80" t="str">
            <v>无</v>
          </cell>
          <cell r="N80" t="str">
            <v>13626705330</v>
          </cell>
          <cell r="O80">
            <v>0</v>
          </cell>
          <cell r="P80" t="str">
            <v>65.0</v>
          </cell>
          <cell r="Q80">
            <v>59.3</v>
          </cell>
        </row>
        <row r="81">
          <cell r="D81" t="str">
            <v>张珈玮</v>
          </cell>
          <cell r="E81" t="str">
            <v>男</v>
          </cell>
          <cell r="F81" t="str">
            <v>2001-05-08</v>
          </cell>
          <cell r="G81" t="str">
            <v>浙江-丽水市-青田县</v>
          </cell>
          <cell r="H81" t="str">
            <v>/</v>
          </cell>
          <cell r="I81" t="str">
            <v>四级</v>
          </cell>
          <cell r="J81" t="str">
            <v>1.2019.09.2022.06，宁波卫生职业技术学院，医学检验技术，专科； 
2.2022.09-至今，温州医科大学，医学检验技术，本科/学士；</v>
          </cell>
          <cell r="K81" t="str">
            <v>1.省/校级优秀毕业生各一次；
2.校级三好学生1次，校优秀学生干部1次
3.校优秀团员1次
4.无</v>
          </cell>
          <cell r="L81" t="str">
            <v>1.2021.07-2022.04，丽水市中心医院，检验科技师
2.2023.06-至今，丽水市人民医院，检验科技师</v>
          </cell>
          <cell r="M81" t="str">
            <v>无</v>
          </cell>
          <cell r="N81" t="str">
            <v>15024629286</v>
          </cell>
          <cell r="O81">
            <v>0</v>
          </cell>
          <cell r="P81" t="str">
            <v>52.0</v>
          </cell>
          <cell r="Q81">
            <v>59.7</v>
          </cell>
        </row>
        <row r="82">
          <cell r="D82" t="str">
            <v>张金宇</v>
          </cell>
          <cell r="E82" t="str">
            <v>男</v>
          </cell>
          <cell r="F82" t="str">
            <v>2001-06-12</v>
          </cell>
          <cell r="G82" t="str">
            <v>浙江-温州市-永嘉县</v>
          </cell>
          <cell r="H82" t="str">
            <v>/</v>
          </cell>
          <cell r="I82" t="str">
            <v>四级</v>
          </cell>
          <cell r="J82" t="str">
            <v>2019.09-2021.06,宁波卫生职业技术学院，医学检验技术，大专
2022.09-2024.06,温州医科大学，医学检验技术，本科/学士</v>
          </cell>
          <cell r="K82" t="str">
            <v>温州医科大学检验医学院，二等奖学金</v>
          </cell>
          <cell r="L82" t="str">
            <v>2021-2022，丽水市中心医院，检验科
2023~2024，温州市中心医院，检验科</v>
          </cell>
          <cell r="M82" t="str">
            <v>无</v>
          </cell>
          <cell r="N82" t="str">
            <v>13645773736</v>
          </cell>
          <cell r="O82">
            <v>0</v>
          </cell>
          <cell r="P82" t="str">
            <v>47.0</v>
          </cell>
          <cell r="Q82">
            <v>57.52</v>
          </cell>
        </row>
        <row r="83">
          <cell r="D83" t="str">
            <v>张昕怡</v>
          </cell>
          <cell r="E83" t="str">
            <v>女</v>
          </cell>
          <cell r="F83" t="str">
            <v>2002-11-04</v>
          </cell>
          <cell r="G83" t="str">
            <v>浙江-衢州市-龙游县</v>
          </cell>
          <cell r="H83" t="str">
            <v>/</v>
          </cell>
          <cell r="I83" t="str">
            <v>四级</v>
          </cell>
          <cell r="J83" t="str">
            <v>2020.09-2024.06，绍兴文理学院，医学检验技术，本科/学士</v>
          </cell>
          <cell r="K83" t="str">
            <v>1.校级优秀团员1次，校奖学金4次
2.国家级，第四届“伊利康杯”华东六省一市医学检验技术专业技能大赛，获团体二等奖</v>
          </cell>
          <cell r="L83" t="str">
            <v>2023.07-2024.05，绍兴市人民医院，检验科实习</v>
          </cell>
          <cell r="M83" t="str">
            <v>无</v>
          </cell>
          <cell r="N83" t="str">
            <v>18758956058</v>
          </cell>
          <cell r="O83">
            <v>0</v>
          </cell>
          <cell r="P83" t="str">
            <v>47.0</v>
          </cell>
          <cell r="Q83">
            <v>53.7</v>
          </cell>
        </row>
        <row r="84">
          <cell r="D84" t="str">
            <v>章柯</v>
          </cell>
          <cell r="E84" t="str">
            <v>女</v>
          </cell>
          <cell r="F84" t="str">
            <v>2001-12-10</v>
          </cell>
          <cell r="G84" t="str">
            <v>浙江-金华市-兰溪市</v>
          </cell>
          <cell r="H84">
            <v>-3</v>
          </cell>
          <cell r="I84" t="str">
            <v>四级</v>
          </cell>
          <cell r="J84" t="str">
            <v>2020.9.1—2024.7.1广西中医药大学赛恩斯新医药学院，医学检验技术，本科/学士</v>
          </cell>
          <cell r="K84" t="str">
            <v>校级三好学生1次，校优秀学生干部2次
校优秀团员1次
校一等奖学金1次，校三等奖学金1次
国家励志奖学金1次</v>
          </cell>
          <cell r="L84" t="str">
            <v>2023.5.1—2024.4.30金华市中医医院，检验科病理科输血科技术员</v>
          </cell>
          <cell r="M84" t="str">
            <v>无</v>
          </cell>
          <cell r="N84" t="str">
            <v>19883949117</v>
          </cell>
          <cell r="O84">
            <v>0</v>
          </cell>
          <cell r="P84" t="str">
            <v>53.0</v>
          </cell>
          <cell r="Q84">
            <v>54.8</v>
          </cell>
        </row>
        <row r="85">
          <cell r="D85" t="str">
            <v>郑茗月</v>
          </cell>
          <cell r="E85" t="str">
            <v>女</v>
          </cell>
          <cell r="F85" t="str">
            <v>2002-08-19</v>
          </cell>
          <cell r="G85" t="str">
            <v>浙江-丽水市-青田县</v>
          </cell>
          <cell r="H85" t="str">
            <v>/</v>
          </cell>
          <cell r="I85" t="str">
            <v>六级</v>
          </cell>
          <cell r="J85" t="str">
            <v>2020.09-2024.06，温州医科大学，医学检验技术，本科/学士</v>
          </cell>
          <cell r="K85" t="str">
            <v>无</v>
          </cell>
          <cell r="L85" t="str">
            <v>2023.06-2024.06，丽水市中心医院，检验技师</v>
          </cell>
          <cell r="M85" t="str">
            <v>无</v>
          </cell>
          <cell r="N85" t="str">
            <v>18267729305</v>
          </cell>
          <cell r="O85" t="str">
            <v>刘丰</v>
          </cell>
          <cell r="P85" t="str">
            <v>51.0</v>
          </cell>
          <cell r="Q85">
            <v>68.1</v>
          </cell>
        </row>
        <row r="86">
          <cell r="D86" t="str">
            <v>周玲艳</v>
          </cell>
          <cell r="E86" t="str">
            <v>女</v>
          </cell>
          <cell r="F86" t="str">
            <v>2002-10-09</v>
          </cell>
          <cell r="G86" t="str">
            <v>浙江-丽水市-遂昌县</v>
          </cell>
          <cell r="H86" t="str">
            <v>/</v>
          </cell>
          <cell r="I86" t="str">
            <v>四级</v>
          </cell>
          <cell r="J86" t="str">
            <v>2020.9-2024.7 温州医科大学 医学检验技术 本科/学士</v>
          </cell>
          <cell r="K86" t="str">
            <v>校优秀团员1次
校级三等奖学金2次
第四届“伊利康杯”华东六省一市医学检验技能大赛团体特等奖，个人专业知识理论竞赛金奖</v>
          </cell>
          <cell r="L86" t="str">
            <v>2023.6-至今 温州医科大学附属第一医院 检验科实习生</v>
          </cell>
          <cell r="M86" t="str">
            <v>无</v>
          </cell>
          <cell r="N86" t="str">
            <v>15857841149</v>
          </cell>
          <cell r="O86">
            <v>0</v>
          </cell>
          <cell r="P86" t="str">
            <v>62.0</v>
          </cell>
          <cell r="Q86">
            <v>57</v>
          </cell>
        </row>
        <row r="87">
          <cell r="D87" t="str">
            <v>周思梦</v>
          </cell>
          <cell r="E87" t="str">
            <v>女</v>
          </cell>
          <cell r="F87" t="str">
            <v>2001-12-02</v>
          </cell>
          <cell r="G87" t="str">
            <v>浙江-丽水市-莲都区</v>
          </cell>
          <cell r="H87" t="str">
            <v>/</v>
          </cell>
          <cell r="I87" t="str">
            <v>六级</v>
          </cell>
          <cell r="J87" t="str">
            <v>2020.10-2024.6，浙江中医药大学，医学检验技术，本科</v>
          </cell>
          <cell r="K87" t="str">
            <v>1.校级优秀学生干部
2.校级优秀团员
3.校级优秀青年志愿者
4.校级优秀团干部</v>
          </cell>
          <cell r="L87" t="str">
            <v>1.2023.7-至今，丽水市中心医院，检验科实习生
2.2020.7-2020.8，丽水市莲都区方舱疫苗接种点，见习生</v>
          </cell>
          <cell r="M87" t="str">
            <v>无</v>
          </cell>
          <cell r="N87" t="str">
            <v>19857425752</v>
          </cell>
          <cell r="O87">
            <v>0</v>
          </cell>
          <cell r="P87" t="str">
            <v>70.0</v>
          </cell>
          <cell r="Q87">
            <v>59.4</v>
          </cell>
        </row>
        <row r="88">
          <cell r="D88" t="str">
            <v>朱彬彬</v>
          </cell>
          <cell r="E88" t="str">
            <v>女</v>
          </cell>
          <cell r="F88" t="str">
            <v>1999-01-02</v>
          </cell>
          <cell r="G88" t="str">
            <v>安徽-合肥市-包河区</v>
          </cell>
          <cell r="H88" t="str">
            <v>科研型</v>
          </cell>
          <cell r="I88" t="str">
            <v>六级</v>
          </cell>
          <cell r="J88" t="str">
            <v>2017.09-2021.06，济宁医学院，医学检验技术，本科/学士
2021.09-2024.06，安徽医科大学，微生物学，研究生/硕士</v>
          </cell>
          <cell r="K88" t="str">
            <v>连续三年获安徽医科大学研究生学业二等奖学金</v>
          </cell>
          <cell r="L88" t="str">
            <v>2020.7-2021.6，济宁市第一人民医院（三甲），检验科实习</v>
          </cell>
          <cell r="M88" t="str">
            <v>1.参与发表SCI论文1篇，影响因子6.064</v>
          </cell>
          <cell r="N88" t="str">
            <v>17865795729</v>
          </cell>
          <cell r="O88">
            <v>0</v>
          </cell>
          <cell r="P88" t="str">
            <v>42.0</v>
          </cell>
          <cell r="Q88">
            <v>57.5</v>
          </cell>
        </row>
        <row r="89">
          <cell r="D89" t="str">
            <v>朱思宇</v>
          </cell>
          <cell r="E89" t="str">
            <v>女</v>
          </cell>
          <cell r="F89" t="str">
            <v>1997-06-24</v>
          </cell>
          <cell r="G89" t="str">
            <v>吉林-四平市-铁西区</v>
          </cell>
          <cell r="H89" t="str">
            <v>科研型</v>
          </cell>
          <cell r="I89" t="str">
            <v>六级</v>
          </cell>
          <cell r="J89" t="str">
            <v>2015-2019 北华大学 医学检验技术 本科/学士
2020-2023 温州医科大学 病原生物学 研究生/硕士</v>
          </cell>
          <cell r="K89" t="str">
            <v>无</v>
          </cell>
          <cell r="L89" t="str">
            <v>2020年吉林市中心医院实习
202308-至今上海大学附属医院 检验科技师</v>
          </cell>
          <cell r="M89" t="str">
            <v>E2F1-mediated ORC6 drives prostate cancer progression by upregulating polo like kinase 1.</v>
          </cell>
          <cell r="N89" t="str">
            <v>17816241699</v>
          </cell>
          <cell r="O89">
            <v>0</v>
          </cell>
          <cell r="P89" t="str">
            <v>缺考</v>
          </cell>
          <cell r="Q89" t="str">
            <v>缺考</v>
          </cell>
        </row>
        <row r="90">
          <cell r="D90" t="str">
            <v>朱亦美</v>
          </cell>
          <cell r="E90" t="str">
            <v>女</v>
          </cell>
          <cell r="F90" t="str">
            <v>2002-06-04</v>
          </cell>
          <cell r="G90" t="str">
            <v>浙江-金华市-磐安县</v>
          </cell>
          <cell r="H90">
            <v>-3</v>
          </cell>
          <cell r="I90" t="str">
            <v>四级</v>
          </cell>
          <cell r="J90" t="str">
            <v>2020.10-2024.06 浙江树人学院，医学检验技术，本科/学士</v>
          </cell>
          <cell r="K90" t="str">
            <v>校一等奖学金1次</v>
          </cell>
          <cell r="L90" t="str">
            <v>1.2021.07-2021.08，磐安县中医院，实习生
2.2022.07-2022.07，杭州树兰医院，见习生
3.2023.06-2024.05，浙江大学医学院附属邵逸夫医院，实习生</v>
          </cell>
          <cell r="M90" t="str">
            <v>发表SCI论文1篇，影响因子共5.2</v>
          </cell>
          <cell r="N90" t="str">
            <v>15867904599</v>
          </cell>
          <cell r="O90">
            <v>0</v>
          </cell>
          <cell r="P90" t="str">
            <v>47.0</v>
          </cell>
          <cell r="Q90">
            <v>56.78</v>
          </cell>
        </row>
        <row r="91">
          <cell r="D91" t="str">
            <v>林语嫣</v>
          </cell>
          <cell r="E91" t="str">
            <v>女</v>
          </cell>
          <cell r="F91" t="str">
            <v>1999-03-09</v>
          </cell>
          <cell r="G91" t="str">
            <v>浙江-丽水市-龙泉市</v>
          </cell>
          <cell r="H91" t="str">
            <v>科研型</v>
          </cell>
          <cell r="I91" t="str">
            <v>六级</v>
          </cell>
          <cell r="J91" t="str">
            <v>1.2017.09-2021.06，温州医科大学，医学检验技术，本科/学士；
2.2021.09-2024.06，温州医科大学，医学技术（医学检验技术方向），研究生/硕士</v>
          </cell>
          <cell r="K91" t="str">
            <v>1.国家级，全国医学检验技术专业学生在线形态学-“临检组”考核二等奖（2020.05）
2.校级，温州医科大学校三等奖学金（2019.12）
3.省级，第四届“LSCAT”杯浙江省笔译（本科组英译汉）大赛优胜奖（2019.05）</v>
          </cell>
          <cell r="L91" t="str">
            <v>实习：2020.07-2021.06，温州医科大学附属第一医院，检验科技师</v>
          </cell>
          <cell r="M91" t="str">
            <v>无</v>
          </cell>
          <cell r="N91" t="str">
            <v>13575389303</v>
          </cell>
          <cell r="O91">
            <v>0</v>
          </cell>
          <cell r="P91" t="str">
            <v>52.0</v>
          </cell>
          <cell r="Q91">
            <v>58.7</v>
          </cell>
        </row>
        <row r="92">
          <cell r="D92" t="str">
            <v>梅长青</v>
          </cell>
          <cell r="E92" t="str">
            <v>男</v>
          </cell>
          <cell r="F92" t="str">
            <v>1998-02-02</v>
          </cell>
          <cell r="G92" t="str">
            <v>安徽-阜阳市-颍泉区</v>
          </cell>
          <cell r="H92" t="str">
            <v>科研型</v>
          </cell>
          <cell r="I92" t="str">
            <v>六级</v>
          </cell>
          <cell r="J92" t="str">
            <v>2015.09-2018.06  丽水学院 护理
2018.09-2020.06  杭州医学院 医学检验技术
2020.09-2023.06  宁波大学 临床检验诊断学</v>
          </cell>
          <cell r="K92" t="str">
            <v>2020-2021 学年，获硕士研究生校级二等奖学金
2021-2022 学年，获硕士研究生校级二等奖学金
2022-2023 学年，获硕士研究生校级二等奖学金
2023 年宁波大学优秀导学团队一等奖</v>
          </cell>
          <cell r="L92" t="str">
            <v>2017.07-2018.03 湖州市中心医院，护理
2019.12-2020.05 杭州市第三人民医院，检验科
202306-202312湖州市吴兴区中医院 检验科</v>
          </cell>
          <cell r="M92" t="str">
            <v>1.参与国家自然科学基金一项
2.发表sci论文2篇，影响因子共10.4</v>
          </cell>
          <cell r="N92" t="str">
            <v>17857683751</v>
          </cell>
          <cell r="O92">
            <v>0</v>
          </cell>
          <cell r="P92" t="str">
            <v>42.0</v>
          </cell>
          <cell r="Q92">
            <v>86.3</v>
          </cell>
        </row>
        <row r="93">
          <cell r="D93" t="str">
            <v>欧乐平</v>
          </cell>
          <cell r="E93" t="str">
            <v>女</v>
          </cell>
          <cell r="F93" t="str">
            <v>1998-07-28</v>
          </cell>
          <cell r="G93" t="str">
            <v>湖南-郴州市-资兴市</v>
          </cell>
          <cell r="H93" t="str">
            <v>专业型</v>
          </cell>
          <cell r="I93" t="str">
            <v>四级</v>
          </cell>
          <cell r="J93" t="str">
            <v>2016.9-2021.6 长沙医学院  临床医学 本科/学士
2021.9-2023.6 内蒙古民族大学 临床检验诊断学 研究生/硕士</v>
          </cell>
          <cell r="K93" t="str">
            <v>研究生学业奖学金</v>
          </cell>
          <cell r="L93" t="str">
            <v>2021.9-2024.6 内蒙古林业总医院，检验科工作人员</v>
          </cell>
          <cell r="M93" t="str">
            <v>国内论文1篇</v>
          </cell>
          <cell r="N93" t="str">
            <v>15243603241</v>
          </cell>
          <cell r="O93">
            <v>0</v>
          </cell>
          <cell r="P93" t="str">
            <v>55.0</v>
          </cell>
          <cell r="Q93">
            <v>57.88</v>
          </cell>
        </row>
        <row r="95">
          <cell r="D95" t="str">
            <v>姓名</v>
          </cell>
          <cell r="E95" t="str">
            <v>性别</v>
          </cell>
          <cell r="F95" t="str">
            <v>出生年月</v>
          </cell>
          <cell r="G95" t="str">
            <v>籍贯</v>
          </cell>
          <cell r="H95" t="str">
            <v>研究生类型</v>
          </cell>
          <cell r="I95" t="str">
            <v>英语等级</v>
          </cell>
          <cell r="J95" t="str">
            <v>教育经历</v>
          </cell>
          <cell r="K95" t="str">
            <v>近五年荣誉</v>
          </cell>
          <cell r="L95" t="str">
            <v>工作（实习）经历</v>
          </cell>
          <cell r="M95" t="str">
            <v>参与课题及发表论文情况</v>
          </cell>
          <cell r="N95" t="str">
            <v>联系方式—手机</v>
          </cell>
          <cell r="O95" t="str">
            <v>备注</v>
          </cell>
          <cell r="P95" t="str">
            <v>理论成绩</v>
          </cell>
          <cell r="Q95" t="str">
            <v>面试成绩</v>
          </cell>
        </row>
        <row r="96">
          <cell r="D96" t="str">
            <v>周明熙</v>
          </cell>
          <cell r="E96" t="str">
            <v>女</v>
          </cell>
          <cell r="F96" t="str">
            <v>1997-02-16</v>
          </cell>
          <cell r="G96" t="str">
            <v>云南-楚雄彝族自治州-禄丰市</v>
          </cell>
          <cell r="H96" t="str">
            <v>专业型</v>
          </cell>
          <cell r="I96" t="str">
            <v>四级</v>
          </cell>
          <cell r="J96" t="str">
            <v>2014年～2019年，湖南中医药大学，中医学（中西医结合方向）
2019年～2023年，湖南中医药大学，中医妇科学</v>
          </cell>
          <cell r="K96" t="str">
            <v>1.国家励志奖学金</v>
          </cell>
          <cell r="L96" t="str">
            <v>2019.09～2023.06，湖南中医药大学第二附属医院，规培</v>
          </cell>
          <cell r="M96" t="str">
            <v>发表国内论文2篇</v>
          </cell>
          <cell r="N96" t="str">
            <v>13975173662</v>
          </cell>
          <cell r="O96">
            <v>0</v>
          </cell>
          <cell r="P96" t="str">
            <v>59.0</v>
          </cell>
          <cell r="Q96">
            <v>75.8</v>
          </cell>
        </row>
        <row r="97">
          <cell r="D97" t="str">
            <v>陈伟玲</v>
          </cell>
          <cell r="E97" t="str">
            <v>女</v>
          </cell>
          <cell r="F97" t="str">
            <v>1998-07-08</v>
          </cell>
          <cell r="G97" t="str">
            <v>浙江-丽水市-庆元县</v>
          </cell>
          <cell r="H97" t="str">
            <v>专业型</v>
          </cell>
          <cell r="I97" t="str">
            <v>六级</v>
          </cell>
          <cell r="J97" t="str">
            <v>2016.09-2021.07 湖州师范学院     本科
2021.09-至今 同济大学 外科学 研究生/专硕</v>
          </cell>
          <cell r="K97" t="str">
            <v>1.校级优秀毕业生
2.院优秀团干部1次，校级优秀学生1次
3.同济大学附属同济住院医师技能比赛二等奖
4.国家励志奖学金2次，校级二等奖学金1次，校级三等奖学金1次</v>
          </cell>
          <cell r="L97" t="str">
            <v>1.2020.09-2021.07   湖州市第一人民医院   实习
2.2021.09-至今    上海市同济医院    住院医师规范化培训</v>
          </cell>
          <cell r="M97" t="str">
            <v>无</v>
          </cell>
          <cell r="N97" t="str">
            <v>19821793318</v>
          </cell>
          <cell r="O97">
            <v>0</v>
          </cell>
          <cell r="P97" t="str">
            <v>缺考</v>
          </cell>
          <cell r="Q97" t="str">
            <v>缺考</v>
          </cell>
        </row>
        <row r="98">
          <cell r="D98" t="str">
            <v>吴悠</v>
          </cell>
          <cell r="E98" t="str">
            <v>女</v>
          </cell>
          <cell r="F98" t="str">
            <v>1998-02-22</v>
          </cell>
          <cell r="G98" t="str">
            <v>浙江-丽水市-龙泉市</v>
          </cell>
          <cell r="H98" t="str">
            <v>专业型</v>
          </cell>
          <cell r="I98" t="str">
            <v>六级</v>
          </cell>
          <cell r="J98" t="str">
            <v>2016.09-2021.06 南开大学，临床医学，本科/学士；
2021.09-2024.06 南开大学，皮肤病与性病学，研究生/硕士</v>
          </cell>
          <cell r="K98" t="str">
            <v>无</v>
          </cell>
          <cell r="L98" t="str">
            <v>2020.09-2021.05 天津市人民医院，实习；
2021.09-2024.06 中国人民解放军总医院第一医学中心，规培；</v>
          </cell>
          <cell r="M98" t="str">
            <v>1、参与院级1项，排名第2；参与部队保密项目一项，排名第4；
2.发表国内论文3篇，核心一篇。</v>
          </cell>
          <cell r="N98" t="str">
            <v>15302035670</v>
          </cell>
          <cell r="O98" t="str">
            <v>韦</v>
          </cell>
          <cell r="P98" t="str">
            <v>59.0</v>
          </cell>
          <cell r="Q98">
            <v>87.5</v>
          </cell>
        </row>
        <row r="99">
          <cell r="D99" t="str">
            <v>蔡依依</v>
          </cell>
          <cell r="E99" t="str">
            <v>女</v>
          </cell>
          <cell r="F99" t="str">
            <v>1998-01-01</v>
          </cell>
          <cell r="G99" t="str">
            <v>浙江-丽水市-莲都区</v>
          </cell>
          <cell r="H99" t="str">
            <v>专业型</v>
          </cell>
          <cell r="I99" t="str">
            <v>六级</v>
          </cell>
          <cell r="J99" t="str">
            <v>2016.09-2021.06 温州医科大学，临床医学，本科/学士；
2021.09-2024.06 浙江大学，肿瘤学，研究生/硕士</v>
          </cell>
          <cell r="K99" t="str">
            <v>校级三好学生2次，校级优秀学生干部1次
第四届全国志愿者大赛国家级金奖，第四届中国“互联网+”创新创业大赛国家级金奖，第四届温州医科大学“互联网+”创新创业大赛校级金奖
温州市优秀志愿者</v>
          </cell>
          <cell r="L99" t="str">
            <v>2020.9-2021.6，丽水市中心医院，实习医生
2021.9-至今，浙江大学附属医学院第二医院，规培医生</v>
          </cell>
          <cell r="M99" t="str">
            <v>中华期刊1篇</v>
          </cell>
          <cell r="N99" t="str">
            <v>15968753678</v>
          </cell>
          <cell r="O99">
            <v>0</v>
          </cell>
          <cell r="P99" t="str">
            <v>63.0</v>
          </cell>
          <cell r="Q99">
            <v>81</v>
          </cell>
        </row>
        <row r="100">
          <cell r="D100" t="str">
            <v>程天成</v>
          </cell>
          <cell r="E100" t="str">
            <v>男</v>
          </cell>
          <cell r="F100" t="str">
            <v>1996-10-13</v>
          </cell>
          <cell r="G100" t="str">
            <v>安徽-淮南市-潘集区</v>
          </cell>
          <cell r="H100" t="str">
            <v>专业型</v>
          </cell>
          <cell r="I100" t="str">
            <v>四级</v>
          </cell>
          <cell r="J100" t="str">
            <v>2014.09-2019.06，蚌埠医学院，临床医学，本科/学士
2021.09-2024.06，蚌埠医学院，外科学，研究生/硕士</v>
          </cell>
          <cell r="K100" t="str">
            <v>1.校新生奖学金，校三等奖学金，校二等奖学金</v>
          </cell>
          <cell r="L100" t="str">
            <v>无</v>
          </cell>
          <cell r="M100" t="str">
            <v>发表SCI两篇，影响因子共8.2分</v>
          </cell>
          <cell r="N100" t="str">
            <v>18715209826</v>
          </cell>
          <cell r="O100">
            <v>0</v>
          </cell>
          <cell r="P100" t="str">
            <v>70.0</v>
          </cell>
          <cell r="Q100">
            <v>57.6</v>
          </cell>
        </row>
        <row r="101">
          <cell r="D101" t="str">
            <v>李心心</v>
          </cell>
          <cell r="E101" t="str">
            <v>女</v>
          </cell>
          <cell r="F101" t="str">
            <v>1997-07-18</v>
          </cell>
          <cell r="G101" t="str">
            <v>河南-周口市-西华县</v>
          </cell>
          <cell r="H101" t="str">
            <v>专业型</v>
          </cell>
          <cell r="I101" t="str">
            <v>六级</v>
          </cell>
          <cell r="J101" t="str">
            <v>1.2016.09-2021.06，新乡医学院，临床医学，本科/学士；
2.2021.09-2024.06，天津医科大学，肿瘤学，研究生/硕士</v>
          </cell>
          <cell r="K101" t="str">
            <v>无</v>
          </cell>
          <cell r="L101" t="str">
            <v>2021.09-至今，天津市第一中心医院，外科轮转</v>
          </cell>
          <cell r="M101" t="str">
            <v>1、无
2、SCI论文1篇，影响因子2.7
3、国内论文1篇，中华期刊0篇，二级论文0篇</v>
          </cell>
          <cell r="N101" t="str">
            <v>18812511929</v>
          </cell>
          <cell r="O101">
            <v>0</v>
          </cell>
          <cell r="P101" t="str">
            <v>59.0</v>
          </cell>
          <cell r="Q101">
            <v>58</v>
          </cell>
        </row>
        <row r="102">
          <cell r="D102" t="str">
            <v>裘碧莹</v>
          </cell>
          <cell r="E102" t="str">
            <v>女</v>
          </cell>
          <cell r="F102" t="str">
            <v>1996-12-19</v>
          </cell>
          <cell r="G102" t="str">
            <v>浙江-绍兴市-柯桥区</v>
          </cell>
          <cell r="H102" t="str">
            <v>专业型</v>
          </cell>
          <cell r="I102" t="str">
            <v>六级</v>
          </cell>
          <cell r="J102" t="str">
            <v>2015.09-2020.07，安徽医科大学临床医学院，临床医学，本科/学士；
2021.09-2024.07，绍兴文理学院，外科学，研究生/硕士;</v>
          </cell>
          <cell r="K102" t="str">
            <v>1.校学业奖学金一等奖(硕士);
2.绍兴市人民医院“越医”住院医师规范化培训奖学金三等奖;
3.绍兴市人民医院神经外科“显微镜下血管缝合”三等奖;
4.绍兴市人民医院超声基础技能提升项目训练营A等奖;
5.数次校一等奖学金（本科）;
6.安徽省百所高校百万大学生科普创新创意大赛一等奖;
7.校优秀团员1次（本科）;
8.校三好学生1次（本科）;</v>
          </cell>
          <cell r="L102" t="str">
            <v>2019.06-2020.05，上海市普陀区人民医院，实习;
2021.09-2024.07，绍兴市人民医院，规培（外科）</v>
          </cell>
          <cell r="M102" t="str">
            <v>1.参与省级课题1项，排名第8;参与院级课题2项，排序第5、8;
2.发表SCI论文4篇，影响因子3.5（一作）/2.8（共一）/0.4（二作）/3.5（三作）
3.发表国内论文1篇（科技核心、二作）</v>
          </cell>
          <cell r="N102" t="str">
            <v>15336749215</v>
          </cell>
          <cell r="O102">
            <v>0</v>
          </cell>
          <cell r="P102" t="str">
            <v>63.0</v>
          </cell>
          <cell r="Q102">
            <v>57.62</v>
          </cell>
        </row>
        <row r="103">
          <cell r="D103" t="str">
            <v>吴金涛</v>
          </cell>
          <cell r="E103" t="str">
            <v>男</v>
          </cell>
          <cell r="F103" t="str">
            <v>1996-04-16</v>
          </cell>
          <cell r="G103" t="str">
            <v>湖北-黄冈市-蕲春县</v>
          </cell>
          <cell r="H103" t="str">
            <v>科研型</v>
          </cell>
          <cell r="I103" t="str">
            <v>六级</v>
          </cell>
          <cell r="J103" t="str">
            <v>2014.09—2019.06  成都医学院  临床医学  本科/学士
2020.09—2023.06  南京医科大学 肿瘤学  研究生/硕士</v>
          </cell>
          <cell r="K103" t="str">
            <v>无</v>
          </cell>
          <cell r="L103" t="str">
            <v>2017.09—2019.05  四川省肿瘤医院实习医生
2020.11—2023.06  江苏省肿瘤医院 胸外科医生   胸外科省重点实验室研习科研</v>
          </cell>
          <cell r="M103" t="str">
            <v>1.参与省级2项，排位第一和第十一；
2.发表SCI论文2篇，一篇第一作者 6.113分；另一篇排名第十一，影响因子6分；
3.参与发表中华期刊一篇（非一作）</v>
          </cell>
          <cell r="N103" t="str">
            <v>18771649012</v>
          </cell>
          <cell r="O103">
            <v>0</v>
          </cell>
          <cell r="P103" t="str">
            <v>64.0</v>
          </cell>
          <cell r="Q103">
            <v>83.7</v>
          </cell>
        </row>
        <row r="104">
          <cell r="D104" t="str">
            <v>谢潇锋</v>
          </cell>
          <cell r="E104" t="str">
            <v>男</v>
          </cell>
          <cell r="F104" t="str">
            <v>1995-02-28</v>
          </cell>
          <cell r="G104" t="str">
            <v>四川-乐山市-井研县</v>
          </cell>
          <cell r="H104" t="str">
            <v>科研型</v>
          </cell>
          <cell r="I104" t="str">
            <v>四级</v>
          </cell>
          <cell r="J104" t="str">
            <v>2014.09-2019.07，赣南医学院，临床医学，本科/学士
2020.09-2023.06，南华大学，临床医学（甲乳外科），研究生/硕士</v>
          </cell>
          <cell r="K104" t="str">
            <v>无</v>
          </cell>
          <cell r="L104" t="str">
            <v>2018.04-2019.04，赣州市人民医院，实习医师；
2022.05-2023.06，南华大学附属第一医院，住院医师</v>
          </cell>
          <cell r="M104" t="str">
            <v>发表sci2论文两篇，影响因子共4.3</v>
          </cell>
          <cell r="N104" t="str">
            <v>15770741536</v>
          </cell>
          <cell r="O104">
            <v>0</v>
          </cell>
          <cell r="P104" t="str">
            <v>49.0</v>
          </cell>
          <cell r="Q104">
            <v>56.8</v>
          </cell>
        </row>
        <row r="105">
          <cell r="D105" t="str">
            <v>姚诗雅</v>
          </cell>
          <cell r="E105" t="str">
            <v>女</v>
          </cell>
          <cell r="F105" t="str">
            <v>1997-10-21</v>
          </cell>
          <cell r="G105" t="str">
            <v>浙江-丽水市-庆元县</v>
          </cell>
          <cell r="H105" t="str">
            <v>专业型</v>
          </cell>
          <cell r="I105" t="str">
            <v>六级</v>
          </cell>
          <cell r="J105" t="str">
            <v>2016.09-2021.06，浙江中医药大学，临床医学，本科/学士；
2021.09-2024.06，浙江大学，肿瘤学，研究生/硕士</v>
          </cell>
          <cell r="K105" t="str">
            <v>1.2023年浙江省首届住院医师规范化培训临床技能大赛（外科专业）三等奖
2.2022-2023年度优秀研究生
3.2022-2023年度优秀住培医师
4.2023年第二届规培医护3人团队心肺复苏竞赛二等奖
5. 2023年第二届住院医师规范化培训体格检查竞赛三等奖</v>
          </cell>
          <cell r="L105" t="str">
            <v>2020.06-2021.05，丽水市人民医院，实习医生；
2021.09-2024.05，金华市中心医院，外科规培医生。</v>
          </cell>
          <cell r="M105" t="str">
            <v>1.参与结直肠肿瘤从“未病”到“已病”中医证候演进的整合医学研究 （2023年度浙江省中医药管理局省部共建重点项目），排名第10
2. 参与METTL3介导ITGA6 MRNA m6A修饰促进结直肠癌细胞奥沙利铂耐药的机制研究（2024年度省医药卫生科技计划），排名第5
3.参与发表SCI论文7篇，其中第一作者3篇。</v>
          </cell>
          <cell r="N105" t="str">
            <v>15355036210</v>
          </cell>
          <cell r="O105">
            <v>0</v>
          </cell>
          <cell r="P105" t="str">
            <v>61.0</v>
          </cell>
          <cell r="Q105">
            <v>87.6</v>
          </cell>
        </row>
        <row r="106">
          <cell r="D106" t="str">
            <v>周叶超</v>
          </cell>
          <cell r="E106" t="str">
            <v>男</v>
          </cell>
          <cell r="F106" t="str">
            <v>1996-10-22</v>
          </cell>
          <cell r="G106" t="str">
            <v>浙江-绍兴市-诸暨市</v>
          </cell>
          <cell r="H106" t="str">
            <v>科研型</v>
          </cell>
          <cell r="I106" t="str">
            <v>六级</v>
          </cell>
          <cell r="J106" t="str">
            <v>2015.09-2020.06 ，温州医科大学，临床医学，本科/学士
2020.9-2024.06，温州医科大学，外科学，研究生/硕士</v>
          </cell>
          <cell r="K106" t="str">
            <v>1.校级数学建模大赛三等奖
2.校三等奖学金三次</v>
          </cell>
          <cell r="L106" t="str">
            <v>1.2018.9-2019.3，丽水市人民医院，实习生
2.2019.9-2020.3，诸暨市人民医院，实习生</v>
          </cell>
          <cell r="M106" t="str">
            <v>无</v>
          </cell>
          <cell r="N106" t="str">
            <v>13567588686</v>
          </cell>
          <cell r="O106">
            <v>0</v>
          </cell>
          <cell r="P106" t="str">
            <v>56.0</v>
          </cell>
          <cell r="Q106">
            <v>52.2</v>
          </cell>
        </row>
        <row r="107">
          <cell r="D107" t="str">
            <v>陈胤杰</v>
          </cell>
          <cell r="E107" t="str">
            <v>男</v>
          </cell>
          <cell r="F107" t="str">
            <v>2000-12-02</v>
          </cell>
          <cell r="G107" t="str">
            <v>浙江-丽水市-莲都区</v>
          </cell>
          <cell r="H107" t="str">
            <v>/</v>
          </cell>
          <cell r="I107" t="str">
            <v>六级</v>
          </cell>
          <cell r="J107" t="str">
            <v>2019.09-2022.06，杭州医学院，药学，专科；
2022.09-2024.06，温州医科大学仁济学院，本科；</v>
          </cell>
          <cell r="K107" t="str">
            <v>无</v>
          </cell>
          <cell r="L107" t="str">
            <v>2021.10-2022.02，丽水市中心医院，实习药师；
2023.11-至今，丽水市中心医院，实习药师；</v>
          </cell>
          <cell r="M107" t="str">
            <v>无</v>
          </cell>
          <cell r="N107" t="str">
            <v>19858879560</v>
          </cell>
          <cell r="O107">
            <v>0</v>
          </cell>
          <cell r="P107" t="str">
            <v>38.0</v>
          </cell>
          <cell r="Q107">
            <v>53.4</v>
          </cell>
        </row>
        <row r="108">
          <cell r="D108" t="str">
            <v>胡雯惠</v>
          </cell>
          <cell r="E108" t="str">
            <v>女</v>
          </cell>
          <cell r="F108" t="str">
            <v>2000-09-26</v>
          </cell>
          <cell r="G108" t="str">
            <v>浙江-丽水市-莲都区</v>
          </cell>
          <cell r="H108" t="str">
            <v>/</v>
          </cell>
          <cell r="I108" t="str">
            <v>四级</v>
          </cell>
          <cell r="J108" t="str">
            <v>2022.09-2024.06，温州医科大学仁济学院，药学，本科/学士</v>
          </cell>
          <cell r="K108" t="str">
            <v>无</v>
          </cell>
          <cell r="L108" t="str">
            <v>2021.07-2022.06 丽水市中心医院 药学部实习生
2023.11-2024.04 丽水市中心医院 药学部实习生</v>
          </cell>
          <cell r="M108" t="str">
            <v>无</v>
          </cell>
          <cell r="N108" t="str">
            <v>13567618577</v>
          </cell>
          <cell r="O108" t="str">
            <v>夏金龙</v>
          </cell>
          <cell r="P108" t="str">
            <v>35.0</v>
          </cell>
          <cell r="Q108">
            <v>55.4</v>
          </cell>
        </row>
        <row r="109">
          <cell r="D109" t="str">
            <v>潘姜伊</v>
          </cell>
          <cell r="E109" t="str">
            <v>女</v>
          </cell>
          <cell r="F109" t="str">
            <v>2000-09-26</v>
          </cell>
          <cell r="G109" t="str">
            <v>浙江-丽水市-缙云县</v>
          </cell>
          <cell r="H109" t="str">
            <v>/</v>
          </cell>
          <cell r="I109" t="str">
            <v>四级</v>
          </cell>
          <cell r="J109" t="str">
            <v>2019.09-2022.06，浙江药科职业大学
2022.09-2024.06，浙江中医药大学 药学 本科/学士</v>
          </cell>
          <cell r="K109" t="str">
            <v>校三等奖学金</v>
          </cell>
          <cell r="L109" t="str">
            <v>2021.09-2021.12缙云中医院，中药调剂员</v>
          </cell>
          <cell r="M109" t="str">
            <v>无</v>
          </cell>
          <cell r="N109">
            <v>17398050481</v>
          </cell>
          <cell r="O109">
            <v>0</v>
          </cell>
          <cell r="P109" t="str">
            <v>缺考</v>
          </cell>
          <cell r="Q109" t="str">
            <v>缺考</v>
          </cell>
        </row>
        <row r="110">
          <cell r="D110" t="str">
            <v>钱成龙</v>
          </cell>
          <cell r="E110" t="str">
            <v>男</v>
          </cell>
          <cell r="F110" t="str">
            <v>1996-03-02</v>
          </cell>
          <cell r="G110" t="str">
            <v>吉林-松原市-长岭县</v>
          </cell>
          <cell r="H110" t="str">
            <v>/</v>
          </cell>
          <cell r="I110" t="str">
            <v>无</v>
          </cell>
          <cell r="J110" t="str">
            <v>201509-201806，白城医学高等专科学校 药学 大专
201809-202006，北华大学 药学 本科/学士</v>
          </cell>
          <cell r="K110" t="str">
            <v>无</v>
          </cell>
          <cell r="L110" t="str">
            <v>1.2022.11-2023.08，吉林正业生物制品股份有限公司，操作工
2.2023.09至今，丽水市宏盛人力资源开发有限公司派遣至丽水市中心医院，药师助理。</v>
          </cell>
          <cell r="M110" t="str">
            <v>无</v>
          </cell>
          <cell r="N110" t="str">
            <v>18844637380</v>
          </cell>
          <cell r="O110" t="e">
            <v>#N/A</v>
          </cell>
          <cell r="P110" t="str">
            <v>35.0</v>
          </cell>
          <cell r="Q110">
            <v>55</v>
          </cell>
        </row>
        <row r="111">
          <cell r="D111" t="str">
            <v>汤蓓蓓</v>
          </cell>
          <cell r="E111" t="str">
            <v>女</v>
          </cell>
          <cell r="F111" t="str">
            <v>2002-07-17</v>
          </cell>
          <cell r="G111" t="str">
            <v>浙江-丽水市-莲都区</v>
          </cell>
          <cell r="H111">
            <v>-3</v>
          </cell>
          <cell r="I111" t="str">
            <v>六级</v>
          </cell>
          <cell r="J111" t="str">
            <v>2020.09-2024.06，中国海洋大学，药学，本科/学士</v>
          </cell>
          <cell r="K111" t="str">
            <v>1.2022-2023学年 社会实践奖学金
2.2022-2023学年 国家励志奖学金</v>
          </cell>
          <cell r="L111" t="str">
            <v>无</v>
          </cell>
          <cell r="M111" t="str">
            <v>无</v>
          </cell>
          <cell r="N111" t="str">
            <v>13362081619</v>
          </cell>
          <cell r="O111">
            <v>0</v>
          </cell>
          <cell r="P111" t="str">
            <v>31.0</v>
          </cell>
          <cell r="Q111">
            <v>62.8</v>
          </cell>
        </row>
        <row r="112">
          <cell r="D112" t="str">
            <v>王子源</v>
          </cell>
          <cell r="E112" t="str">
            <v>男</v>
          </cell>
          <cell r="F112" t="str">
            <v>2002-09-21</v>
          </cell>
          <cell r="G112" t="str">
            <v>浙江-丽水市-青田县</v>
          </cell>
          <cell r="H112" t="str">
            <v>/</v>
          </cell>
          <cell r="I112" t="str">
            <v>四级</v>
          </cell>
          <cell r="J112" t="str">
            <v>2020.09-2024.07，温州医科大学，药学，本科/学士；</v>
          </cell>
          <cell r="K112" t="str">
            <v>无</v>
          </cell>
          <cell r="L112" t="str">
            <v>无</v>
          </cell>
          <cell r="M112" t="str">
            <v>无</v>
          </cell>
          <cell r="N112" t="str">
            <v>13967083702</v>
          </cell>
          <cell r="O112" t="str">
            <v>谢剑锋</v>
          </cell>
          <cell r="P112" t="str">
            <v>37.0</v>
          </cell>
          <cell r="Q112">
            <v>56.1</v>
          </cell>
        </row>
        <row r="113">
          <cell r="D113" t="str">
            <v>吴玢琴</v>
          </cell>
          <cell r="E113" t="str">
            <v>女</v>
          </cell>
          <cell r="F113" t="str">
            <v>2001-03-12</v>
          </cell>
          <cell r="G113" t="str">
            <v>浙江-丽水市-庆元县</v>
          </cell>
          <cell r="H113" t="str">
            <v>/</v>
          </cell>
          <cell r="I113" t="str">
            <v>四级</v>
          </cell>
          <cell r="J113" t="str">
            <v>1.2019.09-2022.06，杭州医学院，药学，专科；
2.2022.09-至今，杭州医学院，药学，本科/学士</v>
          </cell>
          <cell r="K113" t="str">
            <v>无</v>
          </cell>
          <cell r="L113" t="str">
            <v>1.2020.07，浙江省庆元县人民医院，药剂科；
2.2021.07-2021.12，浙江省丽水市中心医院，药剂科；
3.2022.01-2022.04，浙江省丽水市水阁卫生院，药剂科；
4.2023.09-至今，杭州医学院药物化学实验室</v>
          </cell>
          <cell r="M113" t="str">
            <v>无</v>
          </cell>
          <cell r="N113" t="str">
            <v>19817662202</v>
          </cell>
          <cell r="O113">
            <v>0</v>
          </cell>
          <cell r="P113" t="str">
            <v>37.0</v>
          </cell>
          <cell r="Q113">
            <v>57.1</v>
          </cell>
        </row>
        <row r="114">
          <cell r="D114" t="str">
            <v>徐秀雅</v>
          </cell>
          <cell r="E114" t="str">
            <v>女</v>
          </cell>
          <cell r="F114" t="str">
            <v>2000-11-16</v>
          </cell>
          <cell r="G114" t="str">
            <v>浙江-丽水市-松阳县</v>
          </cell>
          <cell r="H114" t="str">
            <v>/</v>
          </cell>
          <cell r="I114" t="str">
            <v>无</v>
          </cell>
          <cell r="J114" t="str">
            <v>2022.08-2024.06，浙江药科职业大学，药学 本科/学士；</v>
          </cell>
          <cell r="K114" t="str">
            <v>1.2022 年 荣获浙江省“省级优秀毕业生”
2022 年 荣获浙江药科职业大学 19 届“校级优秀毕业生”
2.校优秀学生干部2次
3. 2022 年 11 月 参加药学院第十五届“医药创新人才种子库大赛” 荣获“团队一等奖</v>
          </cell>
          <cell r="L114" t="str">
            <v>1.2021.09-2022.01 ，宁波市余青华堂，中药调剂员
2.2023.09-至今，丽水市人民医院，药学部实习</v>
          </cell>
          <cell r="M114" t="str">
            <v>无</v>
          </cell>
          <cell r="N114" t="str">
            <v>13884388175</v>
          </cell>
          <cell r="O114">
            <v>0</v>
          </cell>
          <cell r="P114" t="str">
            <v>32.0</v>
          </cell>
          <cell r="Q114">
            <v>68.8</v>
          </cell>
        </row>
        <row r="115">
          <cell r="D115" t="str">
            <v>姚微静</v>
          </cell>
          <cell r="E115" t="str">
            <v>女</v>
          </cell>
          <cell r="F115" t="str">
            <v>2001-02-19</v>
          </cell>
          <cell r="G115" t="str">
            <v>浙江-绍兴市-上虞区</v>
          </cell>
          <cell r="H115">
            <v>-3</v>
          </cell>
          <cell r="I115" t="str">
            <v>四级</v>
          </cell>
          <cell r="J115" t="str">
            <v>2019.10-2022.06，浙江药科职业大学，中药学，专科；
2022.08-2024.06，浙江药科职业大学，药学，本科/学士。</v>
          </cell>
          <cell r="K115" t="str">
            <v>1.校级三好学生1次；
2.院优秀团员1次。</v>
          </cell>
          <cell r="L115" t="str">
            <v>2022.02-2022.06，余姚市中医医院，药剂科;
2023.09-2024.01，余姚市万隆医药有限责任公司，药房营业员购销员。</v>
          </cell>
          <cell r="M115" t="str">
            <v>无</v>
          </cell>
          <cell r="N115" t="str">
            <v>19884113282</v>
          </cell>
          <cell r="O115">
            <v>0</v>
          </cell>
          <cell r="P115" t="str">
            <v>42.0</v>
          </cell>
          <cell r="Q115">
            <v>59.4</v>
          </cell>
        </row>
        <row r="116">
          <cell r="D116" t="str">
            <v>叶娅雯</v>
          </cell>
          <cell r="E116" t="str">
            <v>女</v>
          </cell>
          <cell r="F116" t="str">
            <v>2001-05-21</v>
          </cell>
          <cell r="G116" t="str">
            <v>浙江-丽水市-龙泉市</v>
          </cell>
          <cell r="H116" t="str">
            <v>/</v>
          </cell>
          <cell r="I116" t="str">
            <v>四级</v>
          </cell>
          <cell r="J116" t="str">
            <v>2019.09-2022.06，浙江药科职业大学，药物制剂技术，专科/全日制.
2022.09-至今，温州医科大学，药学，本科/学士；</v>
          </cell>
          <cell r="K116" t="str">
            <v>无</v>
          </cell>
          <cell r="L116" t="str">
            <v>2023.11-至今，丽水市中心医院，药学实习生</v>
          </cell>
          <cell r="M116" t="str">
            <v>无</v>
          </cell>
          <cell r="N116" t="str">
            <v>18767705272</v>
          </cell>
          <cell r="O116">
            <v>0</v>
          </cell>
          <cell r="P116" t="str">
            <v>41.0</v>
          </cell>
          <cell r="Q116">
            <v>55.8</v>
          </cell>
        </row>
        <row r="117">
          <cell r="D117" t="str">
            <v>张琼铭</v>
          </cell>
          <cell r="E117" t="str">
            <v>女</v>
          </cell>
          <cell r="F117" t="str">
            <v>2000-12-04</v>
          </cell>
          <cell r="G117" t="str">
            <v>浙江-丽水市-青田县</v>
          </cell>
          <cell r="H117" t="str">
            <v>/</v>
          </cell>
          <cell r="I117" t="str">
            <v>四级</v>
          </cell>
          <cell r="J117" t="str">
            <v>2019.9-2023.7，山东现代学院，药学，本科/学士</v>
          </cell>
        </row>
        <row r="117">
          <cell r="L117" t="str">
            <v>2022.7-2023.5，丽水市中医院，实习生
202306-202312青田县人民医院，医疗辅助</v>
          </cell>
          <cell r="M117" t="str">
            <v>无</v>
          </cell>
          <cell r="N117" t="str">
            <v>15706810973</v>
          </cell>
          <cell r="O117">
            <v>0</v>
          </cell>
          <cell r="P117" t="str">
            <v>30.0</v>
          </cell>
          <cell r="Q117">
            <v>56.8</v>
          </cell>
        </row>
        <row r="118">
          <cell r="D118" t="str">
            <v>章顺顺</v>
          </cell>
          <cell r="E118" t="str">
            <v>女</v>
          </cell>
          <cell r="F118" t="str">
            <v>2000-09-30</v>
          </cell>
          <cell r="G118" t="str">
            <v>浙江-丽水市-青田县</v>
          </cell>
          <cell r="H118" t="str">
            <v>/</v>
          </cell>
          <cell r="I118" t="str">
            <v>四级</v>
          </cell>
          <cell r="J118" t="str">
            <v>2019.09-2022.6，杭州医学院，药学，专科；
2022.09-2024.6，杭州医学院，药学，本科/学士</v>
          </cell>
          <cell r="K118" t="str">
            <v>校优秀干部1次，校优秀团员1次。</v>
          </cell>
          <cell r="L118" t="str">
            <v>2021.07-2022.1，浙江大学医学院附属第一医院，药剂科实习生；
2023.09-至今，杭州市第七人民医院，实习生。</v>
          </cell>
          <cell r="M118" t="str">
            <v>无</v>
          </cell>
          <cell r="N118" t="str">
            <v>15268797056</v>
          </cell>
          <cell r="O118">
            <v>0</v>
          </cell>
          <cell r="P118" t="str">
            <v>42.0</v>
          </cell>
          <cell r="Q118">
            <v>52.5</v>
          </cell>
        </row>
        <row r="119">
          <cell r="D119" t="str">
            <v>鲍友利</v>
          </cell>
          <cell r="E119" t="str">
            <v>女</v>
          </cell>
          <cell r="F119" t="str">
            <v>1998-12-09</v>
          </cell>
          <cell r="G119" t="str">
            <v>安徽-铜陵市-枞阳县</v>
          </cell>
          <cell r="H119" t="str">
            <v>科研型</v>
          </cell>
          <cell r="I119" t="str">
            <v>四级</v>
          </cell>
          <cell r="J119" t="str">
            <v>2019.09-2021.06，安徽中医药大学，药学，本科/学士；
2021.09-2024.07，安徽中医药大学，药理学，研究生/硕士；</v>
          </cell>
          <cell r="K119" t="str">
            <v>1.校级研究生入学一等奖学金；
2.校级研究生入学三等奖学金；
3.校级研究生入学二等奖学金。</v>
          </cell>
          <cell r="L119" t="str">
            <v>无</v>
          </cell>
          <cell r="M119" t="str">
            <v>1. 参加省级高校研究生项目1项，排名第1
2. 发表国内论文2篇，北大核心期刊1篇；中文科技核心期刊1篇。</v>
          </cell>
          <cell r="N119" t="str">
            <v>17356249598</v>
          </cell>
          <cell r="O119">
            <v>0</v>
          </cell>
          <cell r="P119" t="str">
            <v>45.0</v>
          </cell>
          <cell r="Q119">
            <v>83.2</v>
          </cell>
        </row>
        <row r="120">
          <cell r="D120" t="str">
            <v>陈恩平</v>
          </cell>
          <cell r="E120" t="str">
            <v>女</v>
          </cell>
          <cell r="F120" t="str">
            <v>1999-03-18</v>
          </cell>
          <cell r="G120" t="str">
            <v>浙江-丽水市-莲都区</v>
          </cell>
          <cell r="H120" t="str">
            <v>专业型</v>
          </cell>
          <cell r="I120" t="str">
            <v>六级</v>
          </cell>
          <cell r="J120" t="str">
            <v>2017.09-2021.06，温州医科大学，中药学，本科/学士
2021.09-2024.06，中国药科大学，中药学，研究生/硕士</v>
          </cell>
          <cell r="K120" t="str">
            <v>1.校级优秀毕业生
2.校级三好学生1次，校优秀学生干部1次</v>
          </cell>
          <cell r="L120" t="str">
            <v>无</v>
          </cell>
          <cell r="M120" t="str">
            <v>无</v>
          </cell>
          <cell r="N120" t="str">
            <v>15868508128</v>
          </cell>
          <cell r="O120">
            <v>0</v>
          </cell>
          <cell r="P120" t="str">
            <v>57.0</v>
          </cell>
          <cell r="Q120">
            <v>60.1</v>
          </cell>
        </row>
        <row r="121">
          <cell r="D121" t="str">
            <v>陈贤芳</v>
          </cell>
          <cell r="E121" t="str">
            <v>女</v>
          </cell>
          <cell r="F121" t="str">
            <v>1997-11-06</v>
          </cell>
          <cell r="G121" t="str">
            <v>浙江-丽水市-莲都区</v>
          </cell>
          <cell r="H121" t="str">
            <v>科研型</v>
          </cell>
          <cell r="I121" t="str">
            <v>六级</v>
          </cell>
          <cell r="J121" t="str">
            <v>2016.09-2020.06，江西科技师范大学，药物制剂，本科/学士；
2021.09-2024.06，浙江工业大学，药学，研究生/硕士</v>
          </cell>
          <cell r="K121" t="str">
            <v>1.校级三好学生2次，校级优秀学生干部2次；
2.校级优秀团员2次；
3.校级一等奖学金2次；</v>
          </cell>
          <cell r="L121" t="str">
            <v>无</v>
          </cell>
          <cell r="M121" t="str">
            <v>无</v>
          </cell>
          <cell r="N121" t="str">
            <v>19550235289</v>
          </cell>
          <cell r="O121">
            <v>0</v>
          </cell>
          <cell r="P121" t="str">
            <v>缺考</v>
          </cell>
          <cell r="Q121" t="str">
            <v>缺考</v>
          </cell>
        </row>
        <row r="122">
          <cell r="D122" t="str">
            <v>邓琪</v>
          </cell>
          <cell r="E122" t="str">
            <v>女</v>
          </cell>
          <cell r="F122" t="str">
            <v>1996-10-11</v>
          </cell>
          <cell r="G122" t="str">
            <v>湖南-株洲市-醴陵市</v>
          </cell>
          <cell r="H122" t="str">
            <v>专业型</v>
          </cell>
          <cell r="I122" t="str">
            <v>四级</v>
          </cell>
          <cell r="J122" t="str">
            <v>2014.09-2019.06，湖南医药学院，药学，本科/学士
2019.08-2022.06，中国药科大学，药学，研究生/硕士</v>
          </cell>
          <cell r="K122" t="str">
            <v>1.国家励志奖学金;
2.校一等奖学金1次，校二等奖学金3次。</v>
          </cell>
          <cell r="L122" t="str">
            <v>1.2015.06-2015.12，中南大学湘雅附一医院，药师;
2.2022.07-至今，杭州远大生物制药有限公司，质量管培生。</v>
          </cell>
          <cell r="M122" t="str">
            <v>1.参与国家级1项
2.发表专利1篇</v>
          </cell>
          <cell r="N122" t="str">
            <v>15574135977</v>
          </cell>
          <cell r="O122" t="e">
            <v>#N/A</v>
          </cell>
          <cell r="P122" t="str">
            <v>50.0</v>
          </cell>
          <cell r="Q122">
            <v>59.4</v>
          </cell>
        </row>
        <row r="123">
          <cell r="D123" t="str">
            <v>柳朝阳</v>
          </cell>
          <cell r="E123" t="str">
            <v>男</v>
          </cell>
          <cell r="F123">
            <v>36294</v>
          </cell>
          <cell r="G123" t="str">
            <v>浙江-丽水市-景宁畲族自治县</v>
          </cell>
          <cell r="H123" t="str">
            <v>科研型</v>
          </cell>
          <cell r="I123" t="str">
            <v>四级</v>
          </cell>
          <cell r="J123" t="str">
            <v>1.2017.09-2021.06，温州医科大学，中药学，本科/学士
2.2021.09-2024.06，温州医科大学，药学，研究生/硕士</v>
          </cell>
          <cell r="K123" t="str">
            <v>无</v>
          </cell>
          <cell r="L123" t="str">
            <v>无</v>
          </cell>
          <cell r="M123" t="str">
            <v>发表SCI论文1篇，影响因子共7.6。</v>
          </cell>
          <cell r="N123" t="str">
            <v>15067792567</v>
          </cell>
          <cell r="O123">
            <v>0</v>
          </cell>
          <cell r="P123" t="str">
            <v>37.0</v>
          </cell>
          <cell r="Q123">
            <v>71.1</v>
          </cell>
        </row>
        <row r="124">
          <cell r="D124" t="str">
            <v>罗悦</v>
          </cell>
          <cell r="E124" t="str">
            <v>女</v>
          </cell>
          <cell r="F124" t="str">
            <v>1998-11-24</v>
          </cell>
          <cell r="G124" t="str">
            <v>浙江-金华市-浦江县</v>
          </cell>
          <cell r="H124" t="str">
            <v>专业型</v>
          </cell>
          <cell r="I124" t="str">
            <v>六级</v>
          </cell>
          <cell r="J124" t="str">
            <v>1.2017.09-2021.06，潍坊医学院，药学，本科/学士；
2.2021.09-2024.06，温州医科大学，药学，研究生/硕士；</v>
          </cell>
          <cell r="K124" t="str">
            <v>无</v>
          </cell>
          <cell r="L124" t="str">
            <v>1.2020.09-2020.10，潍坊医学院附属医院，药房见习；
2021.01-2021.05，山东康华生物医疗科技股份有限公司，POCT二部（QA）实习生。</v>
          </cell>
          <cell r="M124" t="str">
            <v>发表SCI论文2篇，影响因子共8.85</v>
          </cell>
          <cell r="N124" t="str">
            <v>18357926538</v>
          </cell>
          <cell r="O124">
            <v>0</v>
          </cell>
          <cell r="P124" t="str">
            <v>43.0</v>
          </cell>
          <cell r="Q124">
            <v>58</v>
          </cell>
        </row>
        <row r="125">
          <cell r="D125" t="str">
            <v>王俏丽</v>
          </cell>
          <cell r="E125" t="str">
            <v>女</v>
          </cell>
          <cell r="F125" t="str">
            <v>1999-02-04</v>
          </cell>
          <cell r="G125" t="str">
            <v>浙江-丽水市-青田县</v>
          </cell>
          <cell r="H125" t="str">
            <v>专业型</v>
          </cell>
          <cell r="I125" t="str">
            <v>六级</v>
          </cell>
          <cell r="J125" t="str">
            <v>1.2017.09-2021.06，南华大学，药学，本科/学士；
2.2021.09-2024.06，南京中医药大学，药学，研究生/硕士</v>
          </cell>
          <cell r="K125" t="str">
            <v>1.国家励志奖学金1次
2.南华大学校级二等奖学金1次，校三等奖学金2次
3.南京中医药大学一等学业奖学金1次，二等学业奖学金2次</v>
          </cell>
          <cell r="L125" t="str">
            <v>1.2020.09-2020.11，南华大学附属第一医院，药学部实习生；
2.2022.03-2022.07，南京鼓楼医院，肿瘤科实习生</v>
          </cell>
          <cell r="M125" t="str">
            <v>1.发表国内论文1篇，二级论文1篇</v>
          </cell>
          <cell r="N125" t="str">
            <v>15058684721</v>
          </cell>
          <cell r="O125">
            <v>0</v>
          </cell>
          <cell r="P125" t="str">
            <v>38.0</v>
          </cell>
          <cell r="Q125">
            <v>61.8</v>
          </cell>
        </row>
        <row r="126">
          <cell r="D126" t="str">
            <v>王钰</v>
          </cell>
          <cell r="E126" t="str">
            <v>女</v>
          </cell>
          <cell r="F126" t="str">
            <v>1996-06-24</v>
          </cell>
          <cell r="G126" t="str">
            <v>河南-许昌市-魏都区</v>
          </cell>
          <cell r="H126" t="str">
            <v>专业型</v>
          </cell>
          <cell r="I126" t="str">
            <v>六级</v>
          </cell>
          <cell r="J126" t="str">
            <v>2014.09-2018.06 广州中医药大学 药物制剂 本科/学士
2021.09-2024.06 温州医科大学 药学 研究生/硕士</v>
          </cell>
          <cell r="K126" t="str">
            <v>无</v>
          </cell>
          <cell r="L126" t="str">
            <v>2019.05-2020.05 中山大学附属肿瘤医院  科研助理
2020.09-2021.03 深圳市宝安区妇幼保健院 科研助理</v>
          </cell>
          <cell r="M126" t="str">
            <v>参加市级课题7项，排名第7/6
发表SCI5 篇，一篇一作在投，一篇三作</v>
          </cell>
          <cell r="N126" t="str">
            <v>18813967668</v>
          </cell>
          <cell r="O126">
            <v>0</v>
          </cell>
          <cell r="P126" t="str">
            <v>46.0</v>
          </cell>
          <cell r="Q126">
            <v>61.7</v>
          </cell>
        </row>
        <row r="127">
          <cell r="D127" t="str">
            <v>夏颖</v>
          </cell>
          <cell r="E127" t="str">
            <v>女</v>
          </cell>
          <cell r="F127" t="str">
            <v>1996-05-24</v>
          </cell>
          <cell r="G127" t="str">
            <v>浙江-丽水市-遂昌县</v>
          </cell>
          <cell r="H127" t="str">
            <v>专业型</v>
          </cell>
          <cell r="I127" t="str">
            <v>无</v>
          </cell>
          <cell r="J127" t="str">
            <v>1.2017.09-2019.06，温州医科大学，药学，本科/学士
2.2021.09-2024.06安徽中医药大学，药学，研究生/硕士</v>
          </cell>
          <cell r="K127" t="str">
            <v>2022-2023年度，校级学业奖学金二等奖
2023-2024年度，校级学业奖学金二等奖</v>
          </cell>
          <cell r="L127" t="str">
            <v>2019.08-2020.10，曳岭中心卫生院，药师；
2020.11-2021.04，缙云县第二人民医院，药师</v>
          </cell>
          <cell r="M127" t="str">
            <v>发表SCI论文1篇，影响因子共5分</v>
          </cell>
          <cell r="N127">
            <v>18267348375</v>
          </cell>
          <cell r="O127">
            <v>0</v>
          </cell>
          <cell r="P127" t="str">
            <v>41.0</v>
          </cell>
          <cell r="Q127">
            <v>59</v>
          </cell>
        </row>
        <row r="128">
          <cell r="D128" t="str">
            <v>严航</v>
          </cell>
          <cell r="E128" t="str">
            <v>男</v>
          </cell>
          <cell r="F128">
            <v>36581</v>
          </cell>
          <cell r="G128" t="str">
            <v>四川-南充市-南部县</v>
          </cell>
          <cell r="H128" t="str">
            <v>专业型</v>
          </cell>
          <cell r="I128" t="str">
            <v>六级</v>
          </cell>
          <cell r="J128" t="str">
            <v>1.2017.09-2021.06，成都中医药大学，药物制剂，本科/学士（全日制）
2.2021.09-2024.06，温州医科大学，药学，研究生/硕士(全日制)</v>
          </cell>
          <cell r="K128" t="str">
            <v>无</v>
          </cell>
          <cell r="L128" t="str">
            <v>无</v>
          </cell>
          <cell r="M128" t="str">
            <v>无</v>
          </cell>
          <cell r="N128" t="str">
            <v>17780902673</v>
          </cell>
          <cell r="O128">
            <v>0</v>
          </cell>
          <cell r="P128" t="str">
            <v>46.0</v>
          </cell>
          <cell r="Q128">
            <v>56</v>
          </cell>
        </row>
        <row r="129">
          <cell r="D129" t="str">
            <v>叶中将</v>
          </cell>
          <cell r="E129" t="str">
            <v>男</v>
          </cell>
          <cell r="F129" t="str">
            <v>1998-09-06</v>
          </cell>
          <cell r="G129" t="str">
            <v>浙江-温州市-瓯海区</v>
          </cell>
          <cell r="H129" t="str">
            <v>专业型</v>
          </cell>
          <cell r="I129" t="str">
            <v>六级</v>
          </cell>
          <cell r="J129" t="str">
            <v>1.2016.09-2020.06，福建医科大学，药学，本科/学士
2.2021.09-2024.06，温州医科大学，药学，研究生/硕士</v>
          </cell>
          <cell r="K129" t="str">
            <v>1.温州医科大学二等学业奖学金
2.温州医科大学第16届研究生篮球联赛冠军</v>
          </cell>
          <cell r="L129" t="str">
            <v>1.2022.03-2023.12，温州医科大学附属第一医院，临床tdm检测</v>
          </cell>
          <cell r="M129" t="str">
            <v>1.累计参与发表SCI论文四篇，影响因子共12+</v>
          </cell>
          <cell r="N129" t="str">
            <v>18057735582</v>
          </cell>
          <cell r="O129">
            <v>0</v>
          </cell>
          <cell r="P129" t="str">
            <v>35.0</v>
          </cell>
          <cell r="Q129">
            <v>86.1</v>
          </cell>
        </row>
        <row r="130">
          <cell r="D130" t="str">
            <v>尤金玲</v>
          </cell>
          <cell r="E130" t="str">
            <v>女</v>
          </cell>
          <cell r="F130" t="str">
            <v>1998-05-01</v>
          </cell>
          <cell r="G130" t="str">
            <v>浙江-丽水市-莲都区</v>
          </cell>
          <cell r="H130" t="str">
            <v>科研型</v>
          </cell>
          <cell r="I130" t="str">
            <v>四级</v>
          </cell>
          <cell r="J130" t="str">
            <v>1.2016.09-2020.06，吉林农业科技学院，中药学，本科/学士；
2.2020.09-2023.06，浙江中医药大学，中药学，研究生/硕士。</v>
          </cell>
          <cell r="K130" t="str">
            <v>1.研究生优秀团干部一次；
2.研究生优秀学生干部一次；
3.本科校级优秀毕业生；
4.本科第十三届吉林市百优大学生称号。</v>
          </cell>
          <cell r="L130" t="str">
            <v>1.2020.01-2020.03，莲都区人民医院，中药房工作人员(实习)</v>
          </cell>
          <cell r="M130" t="str">
            <v>1.参与省级1项，排名无，只参与实验
2.发表SCI论文一篇，影响因子2.745；(另一篇正在返修)
3.发表中华期刊2篇</v>
          </cell>
          <cell r="N130" t="str">
            <v>15381323516</v>
          </cell>
          <cell r="O130">
            <v>0</v>
          </cell>
          <cell r="P130" t="str">
            <v>42.0</v>
          </cell>
          <cell r="Q130">
            <v>60</v>
          </cell>
        </row>
        <row r="131">
          <cell r="D131" t="str">
            <v>尤丽艳</v>
          </cell>
          <cell r="E131" t="str">
            <v>女</v>
          </cell>
          <cell r="F131" t="str">
            <v>1998-04-24</v>
          </cell>
          <cell r="G131" t="str">
            <v>浙江-丽水市-莲都区</v>
          </cell>
          <cell r="H131" t="str">
            <v>科研型</v>
          </cell>
          <cell r="I131" t="str">
            <v>六级</v>
          </cell>
          <cell r="J131" t="str">
            <v>1、2016.09-2020.06，长春工业大学人文信息学院，制药工程，本科/学士
2、2020.09-2023.06，浙江中医药大学，中药学，研究生/硕士</v>
          </cell>
          <cell r="K131" t="str">
            <v>无</v>
          </cell>
          <cell r="L131" t="str">
            <v>2023.10-至今 浙江维康药业股份有限公司 QC</v>
          </cell>
          <cell r="M131" t="str">
            <v>1.参与省级项目2项，排名分别为第二，第四
2.发表sci论文三篇，影响因子共12.756
3.发表国内论文两篇，中华期刊1篇，二级论文1篇</v>
          </cell>
          <cell r="N131" t="str">
            <v>15268794522</v>
          </cell>
          <cell r="O131">
            <v>0</v>
          </cell>
          <cell r="P131" t="str">
            <v>42.0</v>
          </cell>
          <cell r="Q131">
            <v>55.2</v>
          </cell>
        </row>
        <row r="132">
          <cell r="D132" t="str">
            <v>俞静</v>
          </cell>
          <cell r="E132" t="str">
            <v>女</v>
          </cell>
          <cell r="F132" t="str">
            <v>1998-02-01</v>
          </cell>
          <cell r="G132" t="str">
            <v>浙江-丽水市-青田县</v>
          </cell>
          <cell r="H132" t="e">
            <v>#NAME?</v>
          </cell>
          <cell r="I132" t="str">
            <v>六级</v>
          </cell>
          <cell r="J132" t="str">
            <v>1.2016.09-2020.06，浙江科技学院，制药工程，本科/学士；
2.2020.09-2023.06，浙江农林大学，中药学，研究生/硕士</v>
          </cell>
          <cell r="K132" t="str">
            <v>1.校级研究生三等奖学金3次；
2.校级外语优秀奖2次；
2.国家励志奖学金2次；</v>
          </cell>
          <cell r="L132" t="str">
            <v>1.2019.10-2020.01，金华市景迪医疗用品有限公司 实习
2.2021.02-2023.06，浙江省农业科学院 研究生联合培养
3.202307-至今 维康药业 研发</v>
          </cell>
          <cell r="M132" t="str">
            <v>1.发表sci论文1篇，影响因子共1.9
2.申请发明专利一项
3.发表国内论文2篇</v>
          </cell>
          <cell r="N132" t="str">
            <v>15990860071</v>
          </cell>
          <cell r="O132">
            <v>0</v>
          </cell>
          <cell r="P132" t="str">
            <v>34.0</v>
          </cell>
          <cell r="Q132">
            <v>56.6</v>
          </cell>
        </row>
        <row r="133">
          <cell r="D133" t="str">
            <v>郭家毅</v>
          </cell>
          <cell r="E133" t="str">
            <v>男</v>
          </cell>
          <cell r="F133" t="str">
            <v>1997-06-28</v>
          </cell>
          <cell r="G133" t="str">
            <v>浙江-丽水市-龙泉市</v>
          </cell>
          <cell r="H133" t="str">
            <v>专业型</v>
          </cell>
          <cell r="I133" t="str">
            <v>四级</v>
          </cell>
          <cell r="J133" t="str">
            <v>2016.09-2021.07，温州医科大学仁济学院，临床医学，本科/学士；                                              2021.09-至今，绍兴文理学院，肿瘤学，研究生/硕士；</v>
          </cell>
          <cell r="K133" t="str">
            <v>校级优秀毕业生；
校级优秀学生干部1次；</v>
          </cell>
          <cell r="L133" t="str">
            <v>2023，09-至今，绍兴市人民医院，规培</v>
          </cell>
          <cell r="M133" t="str">
            <v>参与市级课题1项，排名第5；
发表SCI论文1篇，返修中2篇，影响因子共8.9分；</v>
          </cell>
          <cell r="N133" t="str">
            <v>15968789818</v>
          </cell>
          <cell r="O133" t="str">
            <v>①</v>
          </cell>
          <cell r="P133" t="str">
            <v>97.0</v>
          </cell>
          <cell r="Q133">
            <v>88.2</v>
          </cell>
        </row>
        <row r="134">
          <cell r="D134" t="str">
            <v>郭婷</v>
          </cell>
          <cell r="E134" t="str">
            <v>女</v>
          </cell>
          <cell r="F134" t="str">
            <v>1998-12-07</v>
          </cell>
          <cell r="G134" t="str">
            <v>吉林-长春市-农安县</v>
          </cell>
          <cell r="H134" t="str">
            <v>专业型</v>
          </cell>
          <cell r="I134" t="str">
            <v>四级</v>
          </cell>
          <cell r="J134" t="str">
            <v>1.2016.09-2021.06，牡丹江医科大学，临床医学，本科/学士
2.2021.09-2024.06，哈尔滨医科大学，肿瘤学，研究生/硕士</v>
          </cell>
          <cell r="K134" t="str">
            <v>无</v>
          </cell>
          <cell r="L134" t="str">
            <v>2020.09-2021.06，伊春市中心医院，实习生
2021.09-2022.08，哈尔滨医科大学附属肿瘤医院，硕士规培
2022.09-2023.09，哈尔滨医科大学附属第二医院，硕士规培
2023.10-至今，哈尔滨医科大学附属肿瘤医院，硕士规培</v>
          </cell>
          <cell r="M134" t="str">
            <v>参与横向课题2项，排名第六</v>
          </cell>
          <cell r="N134" t="str">
            <v>13845370347</v>
          </cell>
          <cell r="O134">
            <v>0</v>
          </cell>
          <cell r="P134" t="str">
            <v>62.0</v>
          </cell>
          <cell r="Q134">
            <v>52.2</v>
          </cell>
        </row>
        <row r="135">
          <cell r="D135" t="str">
            <v>项菁</v>
          </cell>
          <cell r="E135" t="str">
            <v>女</v>
          </cell>
          <cell r="F135" t="str">
            <v>1997-10-05</v>
          </cell>
          <cell r="G135" t="str">
            <v>浙江-丽水市-青田县</v>
          </cell>
          <cell r="H135" t="str">
            <v>专业型</v>
          </cell>
          <cell r="I135" t="str">
            <v>六级</v>
          </cell>
          <cell r="J135" t="str">
            <v>2016.9-2021.6 嘉兴学院，临床医学，本科/学士
2021.9-2024.6 浙江中西药大学，肿瘤学，研究生/硕士</v>
          </cell>
          <cell r="K135" t="str">
            <v>1.嘉兴学院校级优秀学生2次，嘉兴学院校级优秀团员1次，嘉兴学院校级优秀团干部2次；
2.嘉兴学院学习优秀奖学金8次，嘉兴学院志愿服务先进个人；
3.浙江中医药大学学习奖学金3次，浙江中医药大学三好学生1次</v>
          </cell>
          <cell r="L135" t="str">
            <v>1.2019.7-2020.1  2021.1-2021.4   嘉兴市第一医院、嘉兴市妇幼保健院实习
2.2021.9-2024.6 浙江省肿瘤医院 研究生并轨规培
3.2022.8-2023.3 浙江省人民医院 研究生并轨规培（借读）</v>
          </cell>
          <cell r="M135" t="str">
            <v>1.参与国家级课题3项，参与人员
2.第一作者发表SCI论文2篇，影响因子共5.9；共同作者发表6篇，影响因子共18.7；
3.发表国内论文1篇，其中二级论文1篇。</v>
          </cell>
          <cell r="N135" t="str">
            <v>18357377476</v>
          </cell>
          <cell r="O135">
            <v>0</v>
          </cell>
          <cell r="P135" t="str">
            <v>69.0</v>
          </cell>
          <cell r="Q135">
            <v>85.4</v>
          </cell>
        </row>
        <row r="136">
          <cell r="D136" t="str">
            <v>叶茜文</v>
          </cell>
          <cell r="E136" t="str">
            <v>女</v>
          </cell>
          <cell r="F136" t="str">
            <v>1998-03-07</v>
          </cell>
          <cell r="G136" t="str">
            <v>江西-景德镇市-乐平市</v>
          </cell>
          <cell r="H136" t="str">
            <v>专业型</v>
          </cell>
          <cell r="I136" t="str">
            <v>六级</v>
          </cell>
          <cell r="J136" t="str">
            <v>1.2016-09-2021.06，江西中医药大学，中医学，本科/学士
2.2021.09-2024.06，南京中医药大学，中医内科学，研究生/硕士</v>
          </cell>
          <cell r="K136" t="str">
            <v>1.校级三好学生2次
2.校一等奖学金4次，校二等奖学金3次，研究生学业一等奖学金2次，二等奖学金1次
3.国家励志奖学金3次，中医执业医师分阶段考试第一阶段实证研究考试二等奖</v>
          </cell>
          <cell r="L136" t="str">
            <v>1.2020.07-2021.05，江西省中西医结合医院，实习
2.2021.09至今，江苏省中医院，规培</v>
          </cell>
          <cell r="M136" t="str">
            <v>1.参与江苏省研究生实践创新项目，主持
2.发表SCI论文2篇</v>
          </cell>
          <cell r="N136" t="str">
            <v>13979832792</v>
          </cell>
          <cell r="O136">
            <v>0</v>
          </cell>
          <cell r="P136" t="str">
            <v>54.0</v>
          </cell>
          <cell r="Q136">
            <v>55</v>
          </cell>
        </row>
        <row r="137">
          <cell r="D137" t="str">
            <v>张文</v>
          </cell>
          <cell r="E137" t="str">
            <v>女</v>
          </cell>
          <cell r="F137" t="str">
            <v>1998-12-29</v>
          </cell>
          <cell r="G137" t="str">
            <v>安徽-阜阳市-界首市</v>
          </cell>
          <cell r="H137" t="str">
            <v>科研型</v>
          </cell>
          <cell r="I137" t="str">
            <v>六级</v>
          </cell>
          <cell r="J137" t="str">
            <v>1.2015.9-2020.6，安徽医科大学，临床医学，本科/学士
2.2021.9-2024.6，海军军医大学，肿瘤学，研究生/硕士</v>
          </cell>
          <cell r="K137" t="str">
            <v>1.校优秀学生干部 2次
2.安徽省互联网+创业大赛，获校一等奖
3.连续三年获海军军医大学学业奖学金</v>
          </cell>
          <cell r="L137" t="str">
            <v>无</v>
          </cell>
          <cell r="M137" t="str">
            <v>1.参与国家级/上海市/军事级/院级课题4项
2.发表SCI论文2票，营养因子总计12分</v>
          </cell>
          <cell r="N137" t="str">
            <v>18715128604</v>
          </cell>
          <cell r="O137">
            <v>0</v>
          </cell>
          <cell r="P137" t="str">
            <v>60.0</v>
          </cell>
          <cell r="Q137">
            <v>62.5</v>
          </cell>
        </row>
        <row r="138">
          <cell r="D138" t="str">
            <v>张逸</v>
          </cell>
          <cell r="E138" t="str">
            <v>女</v>
          </cell>
          <cell r="F138" t="str">
            <v>1996-03-21</v>
          </cell>
          <cell r="G138" t="str">
            <v>浙江-台州市-临海市</v>
          </cell>
          <cell r="H138" t="str">
            <v>专业型</v>
          </cell>
          <cell r="I138" t="str">
            <v>六级</v>
          </cell>
          <cell r="J138" t="str">
            <v>1.2015.09-2020.06,浙江中医药大学滨江学院，针灸推拿，本科/学士
2.2021.09-2024.06,浙江中医药大学，中医内科，研究生/硕士</v>
          </cell>
          <cell r="K138" t="str">
            <v>1.校级优秀毕业生
2.校优秀学生干部1次
3.校级优秀团员1次，校优秀党员1次
4.学业规划大赛个人一等奖，远志杯三等奖</v>
          </cell>
          <cell r="L138" t="str">
            <v>2016.07-2016.09，浙江省中医院，实习医生
2019.06-2020.06，浙江省中山医院，实习医生
2021.9-2024.06，丽水中医院、台州中医院，规培医生</v>
          </cell>
          <cell r="M138" t="str">
            <v>参与浙江省一流学科课题，校级课题，排名第1
发表二级论文2篇
SCI论文1篇，影响因子4.6（返修中）</v>
          </cell>
          <cell r="N138" t="str">
            <v>15268121190</v>
          </cell>
          <cell r="O138" t="str">
            <v>①</v>
          </cell>
          <cell r="P138" t="str">
            <v>58.0</v>
          </cell>
          <cell r="Q138">
            <v>83.6</v>
          </cell>
        </row>
        <row r="139">
          <cell r="D139" t="str">
            <v>郑超</v>
          </cell>
          <cell r="E139" t="str">
            <v>男</v>
          </cell>
          <cell r="F139" t="str">
            <v>1990-01-12</v>
          </cell>
          <cell r="G139" t="str">
            <v>河北-邯郸市-峰峰矿区</v>
          </cell>
          <cell r="H139" t="str">
            <v>专业型</v>
          </cell>
          <cell r="I139" t="str">
            <v>六级</v>
          </cell>
          <cell r="J139" t="str">
            <v>2009.09-2012.06 河北北方学院  中药  专科
2012.09-2015.06 河北北方学院  中西医临床医学  本科/硕士
2021.09-2024.06 陕西中医药大学  中西医结合临床  研究生/硕士</v>
          </cell>
          <cell r="K139" t="str">
            <v>无</v>
          </cell>
          <cell r="L139" t="str">
            <v>2015.08-2019.07  邯郸明仁医院  肿瘤科医生</v>
          </cell>
          <cell r="M139" t="str">
            <v>发表英文期刊  一篇  Literature  analysis of  53  cases of  Sindilizumab-induced  adverse  drug  reactions</v>
          </cell>
          <cell r="N139" t="str">
            <v>15531027780</v>
          </cell>
          <cell r="O139">
            <v>0</v>
          </cell>
          <cell r="P139" t="str">
            <v>44.0</v>
          </cell>
          <cell r="Q139">
            <v>52.72</v>
          </cell>
        </row>
        <row r="140">
          <cell r="D140" t="str">
            <v>朱燎相</v>
          </cell>
          <cell r="E140" t="str">
            <v>男</v>
          </cell>
          <cell r="F140" t="str">
            <v>1998-11-02</v>
          </cell>
          <cell r="G140" t="str">
            <v>浙江-金华市-武义县</v>
          </cell>
          <cell r="H140" t="str">
            <v>专业型</v>
          </cell>
          <cell r="I140" t="str">
            <v>六级</v>
          </cell>
          <cell r="J140" t="str">
            <v>1.2016.09-2021.06，温州医科大学，临床医学，本科/学士；
2.2021.09-2024.06，温州医科大学，放射肿瘤学，研究生/硕士；</v>
          </cell>
          <cell r="K140" t="str">
            <v>校级三等奖学金
院级优秀干事</v>
          </cell>
          <cell r="L140" t="str">
            <v>2021.09-2024.06，温州医科大学附属第一医院，规培；</v>
          </cell>
          <cell r="M140" t="str">
            <v>A Web-based Prediction Model for Early Death in Patients With Metastatic Triple-negative Breast Cancer (Am J Clin Oncol. 2023 Oct 23. IF=2.6) 第三作者
Young fibroblast-derived exosomal microRNA-125b transfers beneficial effects on aged cutaneous wound healing (J Nanobiotechnology. 2022 Mar 19;20(1):144. IF=10.2) 第七作者</v>
          </cell>
          <cell r="N140" t="str">
            <v>15868502718</v>
          </cell>
          <cell r="O140">
            <v>0</v>
          </cell>
          <cell r="P140" t="str">
            <v>68.0</v>
          </cell>
          <cell r="Q140">
            <v>60.1</v>
          </cell>
        </row>
        <row r="142">
          <cell r="D142" t="str">
            <v>姓名</v>
          </cell>
          <cell r="E142" t="str">
            <v>性别</v>
          </cell>
          <cell r="F142" t="str">
            <v>出生年月</v>
          </cell>
          <cell r="G142" t="str">
            <v>籍贯</v>
          </cell>
          <cell r="H142" t="str">
            <v>研究生类型</v>
          </cell>
          <cell r="I142" t="str">
            <v>英语等级</v>
          </cell>
          <cell r="J142" t="str">
            <v>教育经历</v>
          </cell>
          <cell r="K142" t="str">
            <v>近五年荣誉</v>
          </cell>
          <cell r="L142" t="str">
            <v>工作（实习）经历</v>
          </cell>
          <cell r="M142" t="str">
            <v>参与课题及发表论文情况</v>
          </cell>
          <cell r="N142" t="str">
            <v>联系方式—手机</v>
          </cell>
          <cell r="O142" t="str">
            <v>备注</v>
          </cell>
          <cell r="P142" t="str">
            <v>理论成绩</v>
          </cell>
          <cell r="Q142" t="str">
            <v>面试成绩</v>
          </cell>
        </row>
        <row r="143">
          <cell r="D143" t="str">
            <v>韩钰静</v>
          </cell>
          <cell r="E143" t="str">
            <v>女</v>
          </cell>
          <cell r="F143" t="str">
            <v>1997-12-30</v>
          </cell>
          <cell r="G143" t="str">
            <v>浙江-金华市-武义县</v>
          </cell>
          <cell r="H143" t="str">
            <v>专业型</v>
          </cell>
          <cell r="I143" t="str">
            <v>六级</v>
          </cell>
          <cell r="J143" t="str">
            <v>2015.09-2021.07赣南医学院 临床医学 本科/学士
2021.09-2024.07 长治医学院 妇产科学 研究生/硕士</v>
          </cell>
          <cell r="K143" t="str">
            <v>1、校一等奖学金1次
2、校优秀共青团干部1次</v>
          </cell>
          <cell r="L143" t="str">
            <v>2020.04-2021.040萍乡市人民医院，实习医师</v>
          </cell>
          <cell r="M143" t="str">
            <v>无</v>
          </cell>
          <cell r="N143" t="str">
            <v>15083702197</v>
          </cell>
          <cell r="O143">
            <v>0</v>
          </cell>
          <cell r="P143" t="str">
            <v>55.0</v>
          </cell>
          <cell r="Q143">
            <v>55.74</v>
          </cell>
        </row>
        <row r="144">
          <cell r="D144" t="str">
            <v>乌仁根格</v>
          </cell>
          <cell r="E144" t="str">
            <v>女</v>
          </cell>
          <cell r="F144" t="str">
            <v>1995-09-12</v>
          </cell>
          <cell r="G144" t="str">
            <v>内蒙古-通辽市-扎鲁特旗</v>
          </cell>
          <cell r="H144" t="str">
            <v>专业型</v>
          </cell>
          <cell r="I144" t="str">
            <v>六级</v>
          </cell>
          <cell r="J144" t="str">
            <v>1.2015.09-2020.06，内蒙古医科大学，临床医学，本科/学士；
2.2021.09-2024.07，哈尔滨医科大学，肿瘤学，研究生/硕士；</v>
          </cell>
          <cell r="K144" t="str">
            <v>1.院级优秀团干部
2.院级优秀团员
3.院级优秀三好学生
4.院级奖学金
5.校级奖学金
6.校级马拉松2等奖
7.校级三千米2等奖</v>
          </cell>
          <cell r="L144" t="str">
            <v>无</v>
          </cell>
          <cell r="M144" t="str">
            <v>无</v>
          </cell>
          <cell r="N144" t="str">
            <v>18447060919</v>
          </cell>
          <cell r="O144">
            <v>0</v>
          </cell>
          <cell r="P144" t="str">
            <v>52.0</v>
          </cell>
          <cell r="Q144">
            <v>56.56</v>
          </cell>
        </row>
        <row r="145">
          <cell r="D145" t="str">
            <v>颜培烨</v>
          </cell>
          <cell r="E145" t="str">
            <v>女</v>
          </cell>
          <cell r="F145" t="str">
            <v>2001-04-20</v>
          </cell>
          <cell r="G145" t="str">
            <v>浙江-丽水市-青田县</v>
          </cell>
          <cell r="H145">
            <v>-3</v>
          </cell>
          <cell r="I145" t="str">
            <v>四级</v>
          </cell>
          <cell r="J145" t="str">
            <v>2019.09-2024.07，温州医科大学仁济学院，临床医学，本科</v>
          </cell>
          <cell r="K145" t="str">
            <v>无</v>
          </cell>
          <cell r="L145" t="str">
            <v>2023.06-至今，丽水市人民医院，实习医生</v>
          </cell>
          <cell r="M145" t="str">
            <v>无</v>
          </cell>
          <cell r="N145" t="str">
            <v>15024694686</v>
          </cell>
          <cell r="O145">
            <v>0</v>
          </cell>
          <cell r="P145" t="str">
            <v>67.0</v>
          </cell>
          <cell r="Q145">
            <v>53.36</v>
          </cell>
        </row>
        <row r="146">
          <cell r="D146" t="str">
            <v>杨恺钰</v>
          </cell>
          <cell r="E146" t="str">
            <v>女</v>
          </cell>
          <cell r="F146" t="str">
            <v>1994-03-11</v>
          </cell>
          <cell r="G146" t="str">
            <v>吉林-吉林市-蛟河市</v>
          </cell>
          <cell r="H146" t="str">
            <v>专业型</v>
          </cell>
          <cell r="I146" t="str">
            <v>四级</v>
          </cell>
          <cell r="J146" t="str">
            <v>2014.09－2019.06 ，北华大学，临床医学，本科/学士
2020.09－2023.06，大连医科大学，妇产科学，研究生/硕士
具有执业医师资格证，规培合格</v>
          </cell>
          <cell r="K146" t="str">
            <v>大连医科大学校级优秀毕业生
校级三好学生2次</v>
          </cell>
          <cell r="L146" t="str">
            <v>2023.07－2023.11扬州市中医院，妇产科医生</v>
          </cell>
          <cell r="M146" t="str">
            <v>无</v>
          </cell>
          <cell r="N146" t="str">
            <v>18343284100</v>
          </cell>
          <cell r="O146">
            <v>0</v>
          </cell>
          <cell r="P146" t="str">
            <v>57.0</v>
          </cell>
          <cell r="Q146">
            <v>55.64</v>
          </cell>
        </row>
        <row r="147">
          <cell r="D147" t="str">
            <v>詹璐畅</v>
          </cell>
          <cell r="E147" t="str">
            <v>女</v>
          </cell>
          <cell r="F147" t="str">
            <v>1997-09-16</v>
          </cell>
          <cell r="G147" t="str">
            <v>浙江-丽水市-缙云县</v>
          </cell>
          <cell r="H147" t="str">
            <v>专业型</v>
          </cell>
          <cell r="I147" t="str">
            <v>六级</v>
          </cell>
          <cell r="J147" t="str">
            <v>1.2016.09-2021.06，温州医科大学，临床医学5+3，本科/学士
2.2021.09-2024.06，温州医科大学，妇产科学，研究生/硕士</v>
          </cell>
          <cell r="K147" t="str">
            <v>1.学业奖学金一等奖1次，学业奖学金三等奖2次，社会工作奖学金1次，志愿公益奖学金1次
2.全国大学生英语竞赛C类二等奖
3.急救技能竞赛优胜奖
4.院级优秀论文
5.院级新闻宣传先进个人</v>
          </cell>
          <cell r="L147" t="str">
            <v>1.2020.05-2021.06，温州医科大学附属第二医院，实习医师
2.2021.09-至今，温州医科大学附属第二医院，妇产科学规培医师</v>
          </cell>
          <cell r="M147" t="str">
            <v>无。</v>
          </cell>
          <cell r="N147" t="str">
            <v>13857793206</v>
          </cell>
          <cell r="O147" t="str">
            <v>徐</v>
          </cell>
          <cell r="P147">
            <v>52</v>
          </cell>
          <cell r="Q147">
            <v>90.86</v>
          </cell>
        </row>
        <row r="148">
          <cell r="D148" t="str">
            <v>黄圆芳</v>
          </cell>
          <cell r="E148" t="str">
            <v>女</v>
          </cell>
          <cell r="F148" t="str">
            <v>1998-02-13</v>
          </cell>
          <cell r="G148" t="str">
            <v>云南-曲靖市-富源县</v>
          </cell>
          <cell r="H148" t="str">
            <v>专业型</v>
          </cell>
          <cell r="I148" t="str">
            <v>四级</v>
          </cell>
          <cell r="J148" t="str">
            <v>2016.09-2021.06，云南中医药大学，中医学，本科/学士；
2021.09-2024.06，云南中医药大学，中医五官科学，研究生/硕士；</v>
          </cell>
          <cell r="K148" t="str">
            <v>2019年获校级奖学金</v>
          </cell>
          <cell r="L148" t="str">
            <v>2021.09-至今，云南省中医医院，耳鼻喉科医生</v>
          </cell>
          <cell r="M148" t="str">
            <v>无</v>
          </cell>
          <cell r="N148" t="str">
            <v>13887424756</v>
          </cell>
          <cell r="O148" t="str">
            <v>卢陈英</v>
          </cell>
          <cell r="P148" t="str">
            <v>55.0</v>
          </cell>
          <cell r="Q148">
            <v>89.74</v>
          </cell>
        </row>
        <row r="149">
          <cell r="D149" t="str">
            <v>余泽浩</v>
          </cell>
          <cell r="E149" t="str">
            <v>男</v>
          </cell>
          <cell r="F149" t="str">
            <v>1997-11-03</v>
          </cell>
          <cell r="G149" t="str">
            <v>浙江-丽水市-青田县</v>
          </cell>
          <cell r="H149" t="str">
            <v>专业型</v>
          </cell>
          <cell r="I149" t="str">
            <v>四级</v>
          </cell>
          <cell r="J149" t="str">
            <v>2016.09—2021.6   温州医科大学仁济学院 ， 临床医学 ，本科
2021.09—2024.6   宁波大学  ，外科学，硕士</v>
          </cell>
          <cell r="K149" t="str">
            <v>1.校一等奖学金（本科/硕士，本科3次，硕士1次）；
2.校三号学生（本科/硕士）(本科5次，硕士1次）；
3.校优秀毕业生（本科）
4.校优秀团员（本科5次）
5.浙江省住院医师规范化培训临床技能竞赛    获省三等奖（排名第一）
6.宁波大学专硕临床技能竞赛  获三等奖
7.宁波市研究生学术节  获市优胜奖</v>
          </cell>
          <cell r="L149" t="str">
            <v>2020.06-2021.06 ,丽水市人民医院，实习组长
2021.09-至今 ，宁波大学附属第一医院（原宁波市第一医院），普外科医生</v>
          </cell>
          <cell r="M149" t="str">
            <v>Machine learning-based prediction of surgical benefit in borderline resectable and locally advanced pancreatic cancer. J Cancer Res Clin Oncol.   [J]. J Cancer Res Clin Oncol, 2023.   IF=3.7   3区   论著   共同第一作者
基于人工智能的药物研发:目前的进展和未来的挑战 《中国医药大学学报》 IF=1.138 北大核心/CSCD/中国科技核心收录  综述  第一作者   
Epidemiology and Prognostic Nomogram for Locally Advanced Gastric Signet Ring Cell Carcinoma: A Population-Based Study（外审中）      论著   第一作者 
Deep learning-based prediction of active ingredients in traditional Chinese medicine prescriptions for pancreatic cancer（外审中） 论著   第一作者
LncRNA MACC1-AS1 induces gemcitabine resistance in pancreatic cancer cells through suppressing ferroptosis（外审中） 论著   共同第一作者
发明专利 基于深度解码网络的阴道镜病变检测模型训练方法  设计人之一</v>
          </cell>
          <cell r="N149" t="str">
            <v>13735905982</v>
          </cell>
          <cell r="O149">
            <v>0</v>
          </cell>
          <cell r="P149" t="str">
            <v>58.0</v>
          </cell>
          <cell r="Q149">
            <v>91.04</v>
          </cell>
        </row>
        <row r="150">
          <cell r="D150" t="str">
            <v>季立潮</v>
          </cell>
          <cell r="E150" t="str">
            <v>男</v>
          </cell>
          <cell r="F150" t="str">
            <v>1998-10-15</v>
          </cell>
          <cell r="G150" t="str">
            <v>浙江-丽水市-龙泉市</v>
          </cell>
          <cell r="H150" t="str">
            <v>专业型</v>
          </cell>
          <cell r="I150" t="str">
            <v>四级</v>
          </cell>
          <cell r="J150" t="str">
            <v>2016.09-2021.07，温州医科大学仁济学院，临床医学，本科/学士
2021.09-2024.07，绍兴文理学院，外科学，研究生/硕士</v>
          </cell>
          <cell r="K150" t="str">
            <v>校学业奖学金二等奖/三等奖</v>
          </cell>
          <cell r="L150" t="str">
            <v>2020～2021丽水人民医院 实习
2021～2024绍兴人民医院 规培</v>
          </cell>
          <cell r="M150" t="str">
            <v>Morusin Reverses Epithelial-Mesenchymal Transition of Gallbladder Cancer Cells by regulating
STAT3/HIF-1α signals (第一作者 SCI 基础实验类文章在投)
A huge hepatic cyst accompanied by hemorrhage induces inferior vena cava stenosis.
(第一作者 《Asian journal of surgery》SCI letter 类期刊)
课题:《胆囊癌肿瘤干细胞中 UCP2 异常表达的作用与意义》
(第一负责人 绍兴市人民医院院级青年基金课题立项)
The relationship between sex hormone-binding protein and non-alcoholic fatty liver disease using Mendelian randomisation
(第五作者《European Journal of Clinical Investigation 》 SCI 生信类期刊)
课题:《瑞戈非尼联合信迪利单抗治疗不可切除原发性肝癌的疗效、安全性和治疗模式》
课题:《ERCP 术后胆总管结石复发的相关危险因素影响机制研究》
(排序第 5 绍兴文理学院校级青年基金课题立项) (排序第 3 绍兴文理学院院级青年基金课题立项)</v>
          </cell>
          <cell r="N150" t="str">
            <v>15968766568</v>
          </cell>
          <cell r="O150">
            <v>0</v>
          </cell>
          <cell r="P150">
            <v>63</v>
          </cell>
          <cell r="Q150">
            <v>90.2</v>
          </cell>
        </row>
        <row r="151">
          <cell r="D151" t="str">
            <v>魏乐乐</v>
          </cell>
          <cell r="E151" t="str">
            <v>女</v>
          </cell>
          <cell r="F151" t="str">
            <v>1996-01-10</v>
          </cell>
          <cell r="G151" t="str">
            <v>山东-临沂市-费县</v>
          </cell>
          <cell r="H151" t="str">
            <v>专业型</v>
          </cell>
          <cell r="I151" t="str">
            <v>四级</v>
          </cell>
          <cell r="J151" t="str">
            <v>2014.09-2017.06   菏泽医专  临床医学  大专
2017.09-2019.06齐鲁医药学院  临床医学  学士
2020.09--2023.06  新疆医科大   外科学   研究生/硕士</v>
          </cell>
          <cell r="K151" t="str">
            <v>无</v>
          </cell>
          <cell r="L151" t="str">
            <v>2023.10.30-至今费县人民医院，两腺外科医生</v>
          </cell>
          <cell r="M151" t="str">
            <v>发表国内期刊1篇</v>
          </cell>
          <cell r="N151" t="str">
            <v>16653315206</v>
          </cell>
          <cell r="O151">
            <v>0</v>
          </cell>
          <cell r="P151" t="str">
            <v>71.0</v>
          </cell>
          <cell r="Q151">
            <v>65.6</v>
          </cell>
        </row>
        <row r="152">
          <cell r="D152" t="str">
            <v>洪一帆</v>
          </cell>
          <cell r="E152" t="str">
            <v>男</v>
          </cell>
          <cell r="F152" t="str">
            <v>1995-04-10</v>
          </cell>
          <cell r="G152" t="str">
            <v>浙江-丽水市-青田县</v>
          </cell>
          <cell r="H152" t="str">
            <v>专业型</v>
          </cell>
          <cell r="I152" t="str">
            <v>六级</v>
          </cell>
          <cell r="J152" t="str">
            <v>2011.09-2016.07，第二军医大学，临床医学，本科/学士；
2021.09-2024.06，浙江大学，外科学，研究生/硕士；</v>
          </cell>
          <cell r="K152" t="str">
            <v>优秀住院医师</v>
          </cell>
          <cell r="L152" t="str">
            <v>2016.07-2021.04 94855部队，军医</v>
          </cell>
          <cell r="M152" t="str">
            <v>无</v>
          </cell>
          <cell r="N152">
            <v>13216273929</v>
          </cell>
          <cell r="O152">
            <v>0</v>
          </cell>
          <cell r="P152" t="e">
            <v>#N/A</v>
          </cell>
          <cell r="Q152">
            <v>89.24</v>
          </cell>
        </row>
        <row r="153">
          <cell r="D153" t="str">
            <v>文秀</v>
          </cell>
          <cell r="E153" t="str">
            <v>女</v>
          </cell>
          <cell r="F153" t="str">
            <v>1997-01-03</v>
          </cell>
          <cell r="G153" t="str">
            <v>河南-信阳市-息县</v>
          </cell>
          <cell r="H153" t="str">
            <v>专业型</v>
          </cell>
          <cell r="I153" t="str">
            <v>四级</v>
          </cell>
          <cell r="J153" t="str">
            <v>1.2015.09-2020.06，河南大学，临床医学，本科/学士；
2.2021.09-2023.06，绍兴文理学院，肿瘤学，研究生/硕士；</v>
          </cell>
          <cell r="K153" t="str">
            <v>1.连续三年获得绍兴文理学院硕士研究生学业奖学金三等奖；
2.2023.02参加绍兴市人民医院举办的“外科缝合课程”比赛，获A＋；</v>
          </cell>
          <cell r="L153" t="str">
            <v>1.2019.08-2020.06，河南大学淮河医院，实习医生；
2.2021.09-至今，绍兴市人民医院，规培医生。</v>
          </cell>
          <cell r="M153" t="str">
            <v>1.参与省级项目1项，排名第6
2.参与校级项目1项，排名第6；
3，发表国内论文1篇。</v>
          </cell>
          <cell r="N153" t="str">
            <v>18737825226</v>
          </cell>
          <cell r="O153">
            <v>0</v>
          </cell>
          <cell r="P153" t="str">
            <v>60.0</v>
          </cell>
          <cell r="Q153">
            <v>57.56</v>
          </cell>
        </row>
        <row r="154">
          <cell r="D154" t="str">
            <v>何鹏飞</v>
          </cell>
          <cell r="E154" t="str">
            <v>男</v>
          </cell>
          <cell r="F154" t="str">
            <v>1997-11-22</v>
          </cell>
          <cell r="G154" t="str">
            <v>江西-赣州市-于都县</v>
          </cell>
          <cell r="H154" t="str">
            <v>专业型</v>
          </cell>
          <cell r="I154" t="str">
            <v>四级</v>
          </cell>
          <cell r="J154" t="str">
            <v>2016.09-2021.06，南昌大学，临床医学，本科/学士
2021.09-2024.06,南昌大学，外科学，研究生/硕士</v>
          </cell>
          <cell r="K154" t="str">
            <v>吴</v>
          </cell>
          <cell r="L154" t="str">
            <v>2021.09-2024.06，南昌大学第二附属医院，规培</v>
          </cell>
          <cell r="M154" t="str">
            <v>发表sci论文1篇，影响因子4.8</v>
          </cell>
          <cell r="N154" t="str">
            <v>15770870778</v>
          </cell>
          <cell r="O154">
            <v>0</v>
          </cell>
          <cell r="P154" t="str">
            <v>64.0</v>
          </cell>
          <cell r="Q154">
            <v>91.26</v>
          </cell>
        </row>
        <row r="155">
          <cell r="D155" t="str">
            <v>陈红</v>
          </cell>
          <cell r="E155" t="str">
            <v>男</v>
          </cell>
          <cell r="F155" t="str">
            <v>1995-04-04</v>
          </cell>
          <cell r="G155" t="str">
            <v>安徽-阜阳市-临泉县</v>
          </cell>
          <cell r="H155" t="str">
            <v>专业型</v>
          </cell>
          <cell r="I155" t="str">
            <v>六级</v>
          </cell>
          <cell r="J155" t="str">
            <v>2016.09-2021.07，蚌埠医学院，临床医学，本科/学士
2021.08-2024.06，桂林医学院，外科学，研究生/硕士</v>
          </cell>
          <cell r="K155" t="str">
            <v>校级三好学生3次</v>
          </cell>
          <cell r="L155" t="str">
            <v>2021.08-至今，桂林医学院附属医院，泌尿外科医生</v>
          </cell>
          <cell r="M155" t="str">
            <v>无</v>
          </cell>
          <cell r="N155" t="str">
            <v>17755272857</v>
          </cell>
          <cell r="O155" t="e">
            <v>#N/A</v>
          </cell>
          <cell r="P155" t="str">
            <v>58.0</v>
          </cell>
          <cell r="Q155">
            <v>54.62</v>
          </cell>
        </row>
        <row r="156">
          <cell r="D156" t="str">
            <v>潘俊乐</v>
          </cell>
          <cell r="E156" t="str">
            <v>男</v>
          </cell>
          <cell r="F156" t="str">
            <v>1997-07-08</v>
          </cell>
          <cell r="G156" t="str">
            <v>浙江-丽水市-莲都区</v>
          </cell>
          <cell r="H156" t="str">
            <v>/</v>
          </cell>
          <cell r="I156" t="str">
            <v>六级</v>
          </cell>
          <cell r="J156" t="str">
            <v>1.2015.06-2020.07，温州医科大学，临床医学，本科/学士；
2.2021.09-2024.07，温州医科大学，外科学，研究生/硕士</v>
          </cell>
          <cell r="K156" t="str">
            <v>无</v>
          </cell>
          <cell r="L156" t="str">
            <v>1.2018.09-2018.11，东阳市人民医院见习；
2.2018.18.12-2019.06，温州医科大学附属第一医院见习；
3.2019.7-2020.7，丽水市中心医院实习；
4.2020.12-2021.7，丽水市中心医院，营养科临时工；
5.2021.9-至今，丽水市中心医院，普外科规培医生</v>
          </cell>
          <cell r="M156" t="str">
            <v>共四作者发表SCI1篇，影响因子5.8</v>
          </cell>
          <cell r="N156" t="str">
            <v>17346850052</v>
          </cell>
          <cell r="O156">
            <v>0</v>
          </cell>
          <cell r="P156" t="str">
            <v>58.0</v>
          </cell>
          <cell r="Q156">
            <v>54.3</v>
          </cell>
        </row>
        <row r="157">
          <cell r="D157" t="str">
            <v>虞亘明</v>
          </cell>
          <cell r="E157" t="str">
            <v>男</v>
          </cell>
          <cell r="F157" t="str">
            <v>1997-10-01</v>
          </cell>
          <cell r="G157" t="str">
            <v>浙江-丽水市-缙云县</v>
          </cell>
          <cell r="H157" t="str">
            <v>科研型</v>
          </cell>
          <cell r="I157" t="str">
            <v>四级</v>
          </cell>
          <cell r="J157" t="str">
            <v>2016.9–2019.7  山东协和学院  临床医学  专科
2019.9–2021.7济宁医学院 临床医学 本科/学士
2021.9–2024.7蚌埠医科大学 外科学  研究生/硕士</v>
          </cell>
          <cell r="K157" t="str">
            <v>2021 校二等新生奖学金
2022 校三等学业奖学金
2023 校二等学业奖学金</v>
          </cell>
          <cell r="L157" t="str">
            <v>2020.6-2021.6   兖州市人民医院   实习</v>
          </cell>
          <cell r="M157" t="str">
            <v>1 北大核心-南方医科大学学报-以第一作者论著一篇《SPP1在肾缺血再灌注诱导的急性肾损伤中的作用及机制研究》
2 参与省级课题“建立长链非编码基因MEG3遗传变异Nomogram模型预测前列腺癌发生发展与预后</v>
          </cell>
          <cell r="N157" t="str">
            <v>15988011705</v>
          </cell>
          <cell r="O157">
            <v>0</v>
          </cell>
          <cell r="P157" t="str">
            <v>54.0</v>
          </cell>
          <cell r="Q157">
            <v>55.5</v>
          </cell>
        </row>
        <row r="158">
          <cell r="D158" t="str">
            <v>王翊硕</v>
          </cell>
          <cell r="E158" t="str">
            <v>男</v>
          </cell>
          <cell r="F158" t="str">
            <v>2000-03-15</v>
          </cell>
          <cell r="G158" t="str">
            <v>浙江-丽水市-莲都区</v>
          </cell>
          <cell r="H158">
            <v>-3</v>
          </cell>
          <cell r="I158" t="str">
            <v>六级</v>
          </cell>
          <cell r="J158" t="str">
            <v>2019.09-2024.06，三峡大学，临床医学，本科/学士</v>
          </cell>
          <cell r="K158" t="str">
            <v>无</v>
          </cell>
          <cell r="L158" t="str">
            <v>1.2023.06-2024.06，湖北省宜昌市葛洲坝中心医院</v>
          </cell>
          <cell r="M158" t="str">
            <v>无</v>
          </cell>
          <cell r="N158" t="str">
            <v>15325166628</v>
          </cell>
          <cell r="O158">
            <v>0</v>
          </cell>
          <cell r="P158" t="str">
            <v>52.0</v>
          </cell>
          <cell r="Q158">
            <v>67.64</v>
          </cell>
        </row>
        <row r="159">
          <cell r="D159" t="str">
            <v>王春燕</v>
          </cell>
          <cell r="E159" t="str">
            <v>女</v>
          </cell>
          <cell r="F159" t="str">
            <v>1996-10-01</v>
          </cell>
          <cell r="G159" t="str">
            <v>江西-赣州市-会昌县</v>
          </cell>
          <cell r="H159" t="str">
            <v>/</v>
          </cell>
          <cell r="I159" t="str">
            <v>四级</v>
          </cell>
          <cell r="J159" t="str">
            <v>2014.09-2019.06，南昌大学，临床医学，本科/学士</v>
          </cell>
          <cell r="K159" t="str">
            <v>无</v>
          </cell>
          <cell r="L159" t="str">
            <v>1.2019.09-2022.08，金华市中心医院，麻醉科规培医生；
2.2022.09-2023.09，金华市中心医院婺城分院，麻醉科医生。</v>
          </cell>
          <cell r="M159" t="str">
            <v>无</v>
          </cell>
          <cell r="N159" t="str">
            <v>18395929482</v>
          </cell>
          <cell r="O159">
            <v>0</v>
          </cell>
          <cell r="P159" t="str">
            <v>67.0</v>
          </cell>
          <cell r="Q159">
            <v>89.64</v>
          </cell>
        </row>
        <row r="160">
          <cell r="D160" t="str">
            <v>许周益</v>
          </cell>
          <cell r="E160" t="str">
            <v>男</v>
          </cell>
          <cell r="F160" t="str">
            <v>1999-11-12</v>
          </cell>
          <cell r="G160" t="str">
            <v>浙江-台州市-天台县</v>
          </cell>
          <cell r="H160">
            <v>-3</v>
          </cell>
          <cell r="I160" t="str">
            <v>四级</v>
          </cell>
          <cell r="J160" t="str">
            <v>2018.09-2023.09，温州医科大学仁济学院，麻醉学，本科/学士</v>
          </cell>
          <cell r="K160" t="str">
            <v>无</v>
          </cell>
          <cell r="L160" t="str">
            <v>2022.06-2023.06，温州医科大学附属第一医院，麻醉科</v>
          </cell>
          <cell r="M160" t="str">
            <v>无</v>
          </cell>
          <cell r="N160" t="str">
            <v>19884680862</v>
          </cell>
          <cell r="O160">
            <v>0</v>
          </cell>
          <cell r="P160" t="str">
            <v>44.0</v>
          </cell>
          <cell r="Q160">
            <v>53.44</v>
          </cell>
        </row>
        <row r="161">
          <cell r="D161" t="str">
            <v>叶淑萍</v>
          </cell>
          <cell r="E161" t="str">
            <v>女</v>
          </cell>
          <cell r="F161" t="str">
            <v>2001-05-23</v>
          </cell>
          <cell r="G161" t="str">
            <v>浙江-丽水市-景宁畲族自治县</v>
          </cell>
          <cell r="H161">
            <v>-3</v>
          </cell>
          <cell r="I161" t="str">
            <v>六级</v>
          </cell>
          <cell r="J161" t="str">
            <v>2019.09-2024.06，温州医科大学，麻醉学，本科/学士</v>
          </cell>
          <cell r="K161" t="str">
            <v>1、校三好学生1次
2、校三等奖学金3次，校二等奖学金1次
3、省政府奖学金1次
4、校级社团先进个人
5、校优秀团干部1次</v>
          </cell>
          <cell r="L161" t="str">
            <v>1、2023.07-2024.06，丽水市中心医院，实习生</v>
          </cell>
          <cell r="M161" t="str">
            <v>无</v>
          </cell>
          <cell r="N161" t="str">
            <v>18806783948</v>
          </cell>
          <cell r="O161">
            <v>0</v>
          </cell>
          <cell r="P161" t="str">
            <v>71.0</v>
          </cell>
          <cell r="Q161">
            <v>81.04</v>
          </cell>
        </row>
        <row r="162">
          <cell r="D162" t="str">
            <v>周炜</v>
          </cell>
          <cell r="E162" t="str">
            <v>男</v>
          </cell>
          <cell r="F162">
            <v>33822</v>
          </cell>
        </row>
        <row r="162">
          <cell r="J162" t="str">
            <v>200909-201407 皖南医学院 麻醉学 本科/学士</v>
          </cell>
        </row>
        <row r="162">
          <cell r="N162">
            <v>18326001533</v>
          </cell>
        </row>
        <row r="162">
          <cell r="P162" t="str">
            <v>64.0</v>
          </cell>
          <cell r="Q162">
            <v>89.86</v>
          </cell>
        </row>
        <row r="163">
          <cell r="D163" t="str">
            <v>陈烨辉</v>
          </cell>
          <cell r="E163" t="str">
            <v>男</v>
          </cell>
          <cell r="F163" t="str">
            <v>2001-04-21</v>
          </cell>
          <cell r="G163" t="str">
            <v>浙江-丽水市-莲都区</v>
          </cell>
          <cell r="H163" t="str">
            <v>/</v>
          </cell>
          <cell r="I163" t="str">
            <v>四级</v>
          </cell>
          <cell r="J163" t="str">
            <v>1.2019.06-2024.06，丽水学院，口腔医学，本科/学士</v>
          </cell>
          <cell r="K163" t="str">
            <v>无</v>
          </cell>
          <cell r="L163" t="str">
            <v>2023.04-至今，丽水市中心医院，口腔科实习</v>
          </cell>
          <cell r="M163" t="str">
            <v>无</v>
          </cell>
          <cell r="N163" t="str">
            <v>15869222825</v>
          </cell>
          <cell r="O163">
            <v>0</v>
          </cell>
          <cell r="P163" t="str">
            <v>63.0</v>
          </cell>
          <cell r="Q163">
            <v>55</v>
          </cell>
        </row>
        <row r="164">
          <cell r="D164" t="str">
            <v>胡高辅</v>
          </cell>
          <cell r="E164" t="str">
            <v>男</v>
          </cell>
          <cell r="F164" t="str">
            <v>1998-08-10</v>
          </cell>
          <cell r="G164" t="str">
            <v>浙江-丽水市-缙云县</v>
          </cell>
          <cell r="H164" t="str">
            <v>专业型</v>
          </cell>
          <cell r="I164" t="str">
            <v>六级</v>
          </cell>
          <cell r="J164" t="str">
            <v>2016.09-2021.09 浙江大学口腔医学 本科/学士
2021.09-2024.06 浙江大学 口腔医学 研究生/硕士</v>
          </cell>
          <cell r="K164" t="str">
            <v>1.校级优秀团员1次
2.优秀研究生1次
3.第15次全国牙周病学学术会议“临床研究汇报”优秀奖</v>
          </cell>
          <cell r="L164" t="str">
            <v>1.2020.09-至今，浙江大学医学院附属第二医院，口腔内科医生；</v>
          </cell>
          <cell r="M164" t="str">
            <v>1.参与市级1项，排名第三
2.发表SCI论文2篇，影响因子共6</v>
          </cell>
          <cell r="N164" t="str">
            <v>18868110131</v>
          </cell>
          <cell r="O164">
            <v>0</v>
          </cell>
          <cell r="P164" t="str">
            <v>71.0</v>
          </cell>
          <cell r="Q164">
            <v>93.5</v>
          </cell>
        </row>
        <row r="165">
          <cell r="D165" t="str">
            <v>雷可峥</v>
          </cell>
          <cell r="E165" t="str">
            <v>女</v>
          </cell>
          <cell r="F165" t="str">
            <v>1998-09-17</v>
          </cell>
          <cell r="G165" t="str">
            <v>浙江-丽水市-遂昌县</v>
          </cell>
          <cell r="H165" t="str">
            <v>专业型</v>
          </cell>
          <cell r="I165" t="str">
            <v>六级</v>
          </cell>
          <cell r="J165" t="str">
            <v>1.2016.09-2021.06，温州医科大学，口腔医学，本科/学士；
2.2021.09-2024.06，温州医科大学，口腔医学，研究生/硕士；</v>
          </cell>
          <cell r="K165" t="str">
            <v>1.中华口腔医学会第15次全国牙周病学学术会议基础研究汇报三等奖；
2.2023年浙江省大学生科技创新活动计划（新苗人才计划）立项课题负责人；
3.温州医科大学二等、三等学业奖学金；
4.高校热血先锋；</v>
          </cell>
          <cell r="L165" t="str">
            <v>1.2020.07-2021.06，丽水人民医院，口腔医学专业实习生；
2.2021.09-至今，温州医科大学附属口腔医院，口腔医学专业住院医师规范化培训。</v>
          </cell>
          <cell r="M165" t="str">
            <v>1.2023年浙江省大学生科技创新活动计划（新苗人才计划）立项课题，负责人。</v>
          </cell>
          <cell r="N165" t="str">
            <v>15258087667</v>
          </cell>
          <cell r="O165">
            <v>0</v>
          </cell>
          <cell r="P165" t="str">
            <v>缺考</v>
          </cell>
          <cell r="Q165" t="str">
            <v>缺考</v>
          </cell>
        </row>
        <row r="166">
          <cell r="D166" t="str">
            <v>李盼强</v>
          </cell>
          <cell r="E166" t="str">
            <v>男</v>
          </cell>
          <cell r="F166" t="str">
            <v>1998-06-07</v>
          </cell>
          <cell r="G166" t="str">
            <v>甘肃-庆阳市-宁县</v>
          </cell>
          <cell r="H166" t="str">
            <v>/</v>
          </cell>
          <cell r="I166" t="str">
            <v>无</v>
          </cell>
          <cell r="J166" t="str">
            <v>2019.09—2024.06 ， 丽水学院  ，口腔医学，本科/学士；</v>
          </cell>
          <cell r="K166" t="str">
            <v>丽水学院42、43、44、45届三球联赛篮球第一名
浙江省第二节3V3篮球冠军赛第五名</v>
          </cell>
          <cell r="L166" t="str">
            <v>2023.05—2024.05  丽水市中心医院  实习生</v>
          </cell>
          <cell r="M166" t="str">
            <v>无</v>
          </cell>
          <cell r="N166" t="str">
            <v>15193698144</v>
          </cell>
          <cell r="O166" t="str">
            <v>①</v>
          </cell>
          <cell r="P166" t="str">
            <v>67.0</v>
          </cell>
          <cell r="Q166">
            <v>82.1</v>
          </cell>
        </row>
        <row r="167">
          <cell r="D167" t="str">
            <v>李萱</v>
          </cell>
          <cell r="E167" t="str">
            <v>女</v>
          </cell>
          <cell r="F167" t="str">
            <v>1999-10-06</v>
          </cell>
          <cell r="G167" t="str">
            <v>浙江-丽水市-莲都区</v>
          </cell>
          <cell r="H167" t="str">
            <v>/</v>
          </cell>
          <cell r="I167" t="str">
            <v>六级</v>
          </cell>
          <cell r="J167" t="str">
            <v>2018.09-2021.06，宁波卫生职业技术学院 ，口腔医学 专科
2021.09-2024.06，杭州医学院，口腔医学，本科/学士</v>
          </cell>
          <cell r="K167" t="str">
            <v>1.省级优秀毕业生，校级优秀毕业生
2.校级三好学生两次，校优秀团员一次
3.省政府奖学金两次，校级特等奖学金两次，聪园奖学金，三等奖学金
4.2019年全国大学生英语竞赛二等奖，2022年创研杯全国大学生英语写作竞赛C类优秀奖</v>
          </cell>
          <cell r="L167" t="str">
            <v>2023.07-2024.05，丽水市人民医院，口腔科实习</v>
          </cell>
          <cell r="M167" t="str">
            <v>无</v>
          </cell>
          <cell r="N167" t="str">
            <v>15857812016</v>
          </cell>
          <cell r="O167">
            <v>0</v>
          </cell>
          <cell r="P167" t="str">
            <v>56.0</v>
          </cell>
          <cell r="Q167">
            <v>59.24</v>
          </cell>
        </row>
        <row r="168">
          <cell r="D168" t="str">
            <v>潘语琪</v>
          </cell>
          <cell r="E168" t="str">
            <v>女</v>
          </cell>
          <cell r="F168" t="str">
            <v>2001-06-08</v>
          </cell>
          <cell r="G168" t="str">
            <v>浙江-丽水市-莲都区</v>
          </cell>
          <cell r="H168" t="str">
            <v>/</v>
          </cell>
          <cell r="I168" t="str">
            <v>六级</v>
          </cell>
          <cell r="J168" t="str">
            <v>2019.09-2024.06，丽水学院，口腔医学，本科/学士</v>
          </cell>
          <cell r="K168" t="str">
            <v>1.校级优秀毕业生
2.校级三好学生一次</v>
          </cell>
          <cell r="L168" t="str">
            <v>1.2023.06-至今，丽水市人民医院，口腔实习生</v>
          </cell>
          <cell r="M168" t="str">
            <v>无</v>
          </cell>
          <cell r="N168" t="str">
            <v>17857851966</v>
          </cell>
          <cell r="O168">
            <v>0</v>
          </cell>
          <cell r="P168" t="str">
            <v>72.0</v>
          </cell>
          <cell r="Q168">
            <v>57.2</v>
          </cell>
        </row>
        <row r="169">
          <cell r="D169" t="str">
            <v>邱昱琛</v>
          </cell>
          <cell r="E169" t="str">
            <v>男</v>
          </cell>
          <cell r="F169" t="str">
            <v>2000-10-07</v>
          </cell>
          <cell r="G169" t="str">
            <v>福建-龙岩市-上杭县</v>
          </cell>
          <cell r="H169">
            <v>-3</v>
          </cell>
          <cell r="I169" t="str">
            <v>四级</v>
          </cell>
          <cell r="J169" t="str">
            <v>2019.09-2023.06，福建医科大学，口腔医学，本科/学士</v>
          </cell>
          <cell r="K169" t="str">
            <v>中华口腔医学会大学生口腔科普大赛，获三等奖</v>
          </cell>
          <cell r="L169" t="str">
            <v>2022.5-2022.9，福州市第一医院，临床实习医师
2023.6-2024.5，福建医科大学附属第一医院，口腔实习医师</v>
          </cell>
          <cell r="M169" t="str">
            <v>无</v>
          </cell>
          <cell r="N169" t="str">
            <v>18359333068</v>
          </cell>
          <cell r="O169">
            <v>0</v>
          </cell>
          <cell r="P169" t="str">
            <v>46.0</v>
          </cell>
          <cell r="Q169">
            <v>56.1</v>
          </cell>
        </row>
        <row r="170">
          <cell r="D170" t="str">
            <v>夏艺倩</v>
          </cell>
          <cell r="E170" t="str">
            <v>女</v>
          </cell>
          <cell r="F170" t="str">
            <v>1998-06-13</v>
          </cell>
          <cell r="G170" t="str">
            <v>浙江-丽水市-莲都区</v>
          </cell>
          <cell r="H170" t="str">
            <v>专业型</v>
          </cell>
          <cell r="I170" t="str">
            <v>六级</v>
          </cell>
          <cell r="J170" t="str">
            <v>1.201609-202106，温州医科大学，口腔医学，本科/学士；
2.202109-202406，温州医科大学，口腔医学，研究生/硕士</v>
          </cell>
          <cell r="K170" t="str">
            <v>1.实用新型专利一项</v>
          </cell>
          <cell r="L170" t="str">
            <v>1.2020.06-2021.06，丽水人民医院，口腔全科实习生
2.2021.09-2024.06，温州医科大学附属口腔医院，口腔全科规培生</v>
          </cell>
          <cell r="M170" t="str">
            <v>无</v>
          </cell>
          <cell r="N170" t="str">
            <v>15868706728</v>
          </cell>
          <cell r="O170">
            <v>0</v>
          </cell>
          <cell r="P170" t="str">
            <v>71.0</v>
          </cell>
          <cell r="Q170">
            <v>79.6</v>
          </cell>
        </row>
        <row r="171">
          <cell r="D171" t="str">
            <v>尤娅婷</v>
          </cell>
          <cell r="E171" t="str">
            <v>女</v>
          </cell>
          <cell r="F171" t="str">
            <v>1998-11-23</v>
          </cell>
          <cell r="G171" t="str">
            <v>浙江-丽水市-莲都区</v>
          </cell>
          <cell r="H171">
            <v>-3</v>
          </cell>
          <cell r="I171" t="str">
            <v>六级</v>
          </cell>
          <cell r="J171" t="str">
            <v>1.2017.09-2022.06，湖南中医药大学，口腔医学，本科/学士</v>
          </cell>
          <cell r="K171" t="str">
            <v>大学期间:
1.校级三好学生2次；
2.校级二等奖学金2次，校级三等奖学金1次；
3.2019年度我校医学院“学好基础医学，做好大学生创新研究”论文比赛获得团体一等奖；
4.2019年度校六微展示活动获得团体一等奖。</v>
          </cell>
          <cell r="L171" t="str">
            <v>1.2021.06-2022.06，株洲市中心医院，口腔科实习医生</v>
          </cell>
          <cell r="M171" t="str">
            <v>无</v>
          </cell>
          <cell r="N171" t="str">
            <v>13077312892</v>
          </cell>
          <cell r="O171">
            <v>0</v>
          </cell>
          <cell r="P171" t="str">
            <v>64.0</v>
          </cell>
          <cell r="Q171">
            <v>56.8</v>
          </cell>
        </row>
        <row r="172">
          <cell r="D172" t="str">
            <v>周洁</v>
          </cell>
          <cell r="E172" t="str">
            <v>女</v>
          </cell>
          <cell r="F172" t="str">
            <v>2001-02-25</v>
          </cell>
          <cell r="G172" t="str">
            <v>浙江-丽水市-莲都区</v>
          </cell>
          <cell r="H172">
            <v>-3</v>
          </cell>
          <cell r="I172" t="str">
            <v>四级</v>
          </cell>
          <cell r="J172" t="str">
            <v>2019.09-2024.06，丽水学院，口腔医学，本科/学士</v>
          </cell>
          <cell r="K172" t="str">
            <v>无</v>
          </cell>
          <cell r="L172" t="str">
            <v>2023.04-至今，丽水中心医院，口腔科实习</v>
          </cell>
          <cell r="M172" t="str">
            <v>无</v>
          </cell>
          <cell r="N172" t="str">
            <v>13906787032</v>
          </cell>
          <cell r="O172">
            <v>0</v>
          </cell>
          <cell r="P172" t="str">
            <v>62.0</v>
          </cell>
          <cell r="Q172">
            <v>57.3</v>
          </cell>
        </row>
        <row r="174">
          <cell r="D174" t="str">
            <v>姓名</v>
          </cell>
          <cell r="E174" t="str">
            <v>性别</v>
          </cell>
          <cell r="F174" t="str">
            <v>出生年月</v>
          </cell>
          <cell r="G174" t="str">
            <v>籍贯</v>
          </cell>
          <cell r="H174" t="str">
            <v>研究生类型</v>
          </cell>
          <cell r="I174" t="str">
            <v>英语等级</v>
          </cell>
          <cell r="J174" t="str">
            <v>教育经历</v>
          </cell>
          <cell r="K174" t="str">
            <v>近五年荣誉</v>
          </cell>
          <cell r="L174" t="str">
            <v>工作（实习）经历</v>
          </cell>
          <cell r="M174" t="str">
            <v>参与课题及发表论文情况</v>
          </cell>
          <cell r="N174" t="str">
            <v>联系方式—手机</v>
          </cell>
          <cell r="O174" t="str">
            <v>备注</v>
          </cell>
          <cell r="P174" t="str">
            <v>理论成绩</v>
          </cell>
          <cell r="Q174" t="str">
            <v>面试成绩</v>
          </cell>
        </row>
        <row r="175">
          <cell r="D175" t="str">
            <v>欧方方</v>
          </cell>
          <cell r="E175" t="str">
            <v>女</v>
          </cell>
          <cell r="F175" t="str">
            <v>1993-10-03</v>
          </cell>
          <cell r="G175" t="str">
            <v>湖南-永州市-新田县</v>
          </cell>
          <cell r="H175" t="str">
            <v>/</v>
          </cell>
          <cell r="I175" t="str">
            <v>四级</v>
          </cell>
          <cell r="J175" t="str">
            <v>2008.09-2013.06，长沙医学院，临床医学，本科/学士；</v>
          </cell>
          <cell r="K175" t="str">
            <v>无</v>
          </cell>
          <cell r="L175" t="str">
            <v>2013.06-2015.04，湖南省怀化市溆浦县人民医院 儿科主管医师；
2016.09-2019.03，湖南省儿童医院 研究生规培；
2020.12-2023.12，西北农林科技大学医院 医师；</v>
          </cell>
          <cell r="M175" t="str">
            <v>无</v>
          </cell>
          <cell r="N175" t="str">
            <v>15120088725</v>
          </cell>
          <cell r="O175" t="str">
            <v>徐</v>
          </cell>
          <cell r="P175" t="str">
            <v>49.0</v>
          </cell>
          <cell r="Q175">
            <v>55.42</v>
          </cell>
        </row>
        <row r="176">
          <cell r="D176" t="str">
            <v>徐晨</v>
          </cell>
          <cell r="E176" t="str">
            <v>女</v>
          </cell>
          <cell r="F176" t="str">
            <v>2002-06-04</v>
          </cell>
          <cell r="G176" t="str">
            <v>浙江-丽水市-青田县</v>
          </cell>
          <cell r="H176">
            <v>-3</v>
          </cell>
          <cell r="I176" t="str">
            <v>六级</v>
          </cell>
          <cell r="J176" t="str">
            <v>2019.09-至今，温州医科大学，儿科学，本科/学士</v>
          </cell>
          <cell r="K176" t="str">
            <v>1.院级优秀干部1次
2.浙江省暑期社会实践优秀团队负责人
3.团中央“七彩假期”示范团队负责人</v>
          </cell>
          <cell r="L176" t="str">
            <v>2023.06-至今 丽水市中心医院，实习</v>
          </cell>
          <cell r="M176" t="str">
            <v>无</v>
          </cell>
          <cell r="N176" t="str">
            <v>13355778646</v>
          </cell>
          <cell r="O176">
            <v>0</v>
          </cell>
          <cell r="P176" t="str">
            <v>59.0</v>
          </cell>
          <cell r="Q176">
            <v>61.74</v>
          </cell>
        </row>
        <row r="177">
          <cell r="D177" t="str">
            <v>黄文武</v>
          </cell>
          <cell r="E177" t="str">
            <v>男</v>
          </cell>
          <cell r="F177" t="str">
            <v>1998-06-19</v>
          </cell>
          <cell r="G177" t="str">
            <v>浙江-温州市-泰顺县</v>
          </cell>
          <cell r="H177" t="str">
            <v>专业型</v>
          </cell>
          <cell r="I177" t="str">
            <v>六级</v>
          </cell>
          <cell r="J177" t="str">
            <v>2016.09-2021.06温州医科大学仁济学院临床医学 本科 /学士
2021.09-2024.06 温州医科大学外科学 研究生/硕士</v>
          </cell>
          <cell r="K177" t="str">
            <v>2018年浙江省第十五届大学生运动会篮球比赛“最佳运动员”称号
2019年校三等奖学金
2019年ZUBA浙江省男子甲B组第六名
2021-2022校篮球联赛冠军，最有价值球员</v>
          </cell>
          <cell r="L177" t="str">
            <v>2020.01-2020.06温州医科大学附属第二医院（三甲）见习医生
2020.06-2021.06温州市中心医院（三甲）实习医生
2021.09-至今温州医科大学附属第一医院（三甲）值班医生</v>
          </cell>
          <cell r="M177" t="str">
            <v>暂无，文章在投。</v>
          </cell>
          <cell r="N177">
            <v>18867745318</v>
          </cell>
        </row>
        <row r="177">
          <cell r="P177" t="str">
            <v>64.0</v>
          </cell>
          <cell r="Q177">
            <v>81.44</v>
          </cell>
        </row>
        <row r="178">
          <cell r="D178" t="str">
            <v>张李煜</v>
          </cell>
          <cell r="E178" t="str">
            <v>男</v>
          </cell>
          <cell r="F178" t="str">
            <v>2000-09-13</v>
          </cell>
          <cell r="G178" t="str">
            <v>浙江-杭州市-上城区</v>
          </cell>
          <cell r="H178">
            <v>-3</v>
          </cell>
          <cell r="I178" t="str">
            <v>六级</v>
          </cell>
          <cell r="J178" t="str">
            <v>2019.09-至今，温州医科大学，精神医学，本科/学士</v>
          </cell>
          <cell r="K178" t="str">
            <v>1.康宁公益奖学金
2.社会工作奖学金</v>
          </cell>
          <cell r="L178" t="str">
            <v>1.2023.0.-至今，浙江萧山医院，实习</v>
          </cell>
          <cell r="M178" t="str">
            <v>无</v>
          </cell>
          <cell r="N178" t="str">
            <v>15988103208</v>
          </cell>
          <cell r="O178">
            <v>0</v>
          </cell>
          <cell r="P178" t="str">
            <v>63.0</v>
          </cell>
          <cell r="Q178">
            <v>67.7</v>
          </cell>
        </row>
        <row r="179">
          <cell r="D179" t="str">
            <v>冯奔畅</v>
          </cell>
          <cell r="E179" t="str">
            <v>女</v>
          </cell>
          <cell r="F179" t="str">
            <v>1997-09-08</v>
          </cell>
          <cell r="G179" t="str">
            <v>浙江-丽水市-缙云县</v>
          </cell>
          <cell r="H179" t="str">
            <v>专业型</v>
          </cell>
          <cell r="I179" t="str">
            <v>六级</v>
          </cell>
          <cell r="J179" t="str">
            <v>2015.07-2020.07 温州医科大学，临床医学，本科/学士
2020.08-2023.06 南京医科大学，内科学（消化系病），研究生/硕士</v>
          </cell>
          <cell r="K179" t="str">
            <v>1.2020届校优秀毕业生
2.2次校三好学生
3.浙江省政府奖学金2次
4.校一等奖学金2次，二等奖学金3次</v>
          </cell>
          <cell r="L179" t="str">
            <v>2019.09-2020.07 丽水市中心医院，实习
2020.09-2023.06 江苏省人民医院，规培
2023.08至今 宜兴市人民医院，消化内科医生</v>
          </cell>
          <cell r="M179" t="str">
            <v>1.发表sci论文2篇，影响因子共7.0
2.发表国内二级论文2篇，中华期刊接收2篇。</v>
          </cell>
          <cell r="N179" t="str">
            <v>18806876031</v>
          </cell>
          <cell r="O179">
            <v>0</v>
          </cell>
          <cell r="P179" t="str">
            <v>74.0</v>
          </cell>
          <cell r="Q179">
            <v>58.26</v>
          </cell>
        </row>
        <row r="180">
          <cell r="D180" t="str">
            <v>蓝艳</v>
          </cell>
          <cell r="E180" t="str">
            <v>女</v>
          </cell>
          <cell r="F180" t="str">
            <v>1998-08-17</v>
          </cell>
          <cell r="G180" t="str">
            <v>浙江-丽水市-莲都区</v>
          </cell>
          <cell r="H180" t="str">
            <v>专业型</v>
          </cell>
          <cell r="I180" t="str">
            <v>六级</v>
          </cell>
          <cell r="J180" t="str">
            <v>2016.09-2021.06，浙江中医药大学，临床医学，本科/学士；
2021.09-2024.06，浙江大学，内科学，研究生/硕士 ；</v>
          </cell>
          <cell r="K180" t="str">
            <v>1.浙江大学国家奖学金；
2.省优秀毕业生；
3.省政府奖学金；
4.国家励志奖学金；
5.校一等奖学金3次；
6.校优秀研究生2次，三好研究生1次，优秀研究生干部1次；
7.校三好学生2次；</v>
          </cell>
          <cell r="L180" t="str">
            <v>2020.06-2021.05 ，浙江萧山医院，实习
2021.09-2024.06 ，浙江大学医学院附属第一医院，规培</v>
          </cell>
          <cell r="M180" t="str">
            <v>1.发表SCI论文5篇，影响因子共23.9
2.发表国内论文2篇，中华期刊1篇，核心论文1篇。</v>
          </cell>
          <cell r="N180" t="str">
            <v>19883110817</v>
          </cell>
          <cell r="O180">
            <v>0</v>
          </cell>
          <cell r="P180" t="str">
            <v>62.0</v>
          </cell>
          <cell r="Q180">
            <v>59.08</v>
          </cell>
        </row>
        <row r="181">
          <cell r="D181" t="str">
            <v>李常慧</v>
          </cell>
          <cell r="E181" t="str">
            <v>女</v>
          </cell>
          <cell r="F181" t="str">
            <v>1998-09-07</v>
          </cell>
          <cell r="G181" t="str">
            <v>黑龙江-大庆市-肇源县</v>
          </cell>
          <cell r="H181" t="str">
            <v>专业型</v>
          </cell>
          <cell r="I181" t="str">
            <v>六级</v>
          </cell>
          <cell r="J181" t="str">
            <v>2016.09-2021.06 哈尔滨医科大学 临床医学 本科/学士
2021.09-2024.06 哈尔滨医科大学 内科学 研究生/硕士</v>
          </cell>
          <cell r="K181" t="str">
            <v>校级三好学生2次
校级二等奖学金2次
校级四等奖学金3次</v>
          </cell>
          <cell r="L181" t="str">
            <v>2018.09-2020.06 哈尔滨医科大学附属第四医院 见习医生
2020.09-2021.06 哈尔滨医科大学附属第四医院 实习医生
2021.09-2024.05 哈尔滨医科大学附属第一医院 住院医师规范化培训，住院医师</v>
          </cell>
          <cell r="M181" t="str">
            <v>Metabolic factors for liver cirrhosis: a Mendelian randomization study SCI在投</v>
          </cell>
          <cell r="N181" t="str">
            <v>18846036768</v>
          </cell>
          <cell r="O181">
            <v>0</v>
          </cell>
          <cell r="P181" t="str">
            <v>70.0</v>
          </cell>
          <cell r="Q181">
            <v>57.82</v>
          </cell>
        </row>
        <row r="182">
          <cell r="D182" t="str">
            <v>李梦琳</v>
          </cell>
          <cell r="E182" t="str">
            <v>女</v>
          </cell>
          <cell r="F182" t="str">
            <v>1994-08-07</v>
          </cell>
          <cell r="G182" t="str">
            <v>浙江-金华市-武义县</v>
          </cell>
          <cell r="H182" t="str">
            <v>科研型</v>
          </cell>
          <cell r="I182" t="str">
            <v>六级</v>
          </cell>
          <cell r="J182" t="str">
            <v>2012.09-2017.07，河北医科大学，临床医学，本科/学士；
2017.09-2020.08，金华市中心医院，住院医师规范化培训，住院医师；
2021.09-2024.07，浙江中医药大学，内科学，研究生/硕士；</v>
          </cell>
          <cell r="K182" t="str">
            <v>浙江中医药大学 2021 年研究生学业奖学金二等奖
浙江中医药大学 2022 年研究生学业奖学金三等奖
浙江中医药大学 2023 年研究生学业奖学金一等奖</v>
          </cell>
          <cell r="L182" t="str">
            <v>2020.09-2021.08，武义县中医院，急诊科医生。</v>
          </cell>
          <cell r="M182" t="str">
            <v>1.参与浙江省中医药科技计划项目1项，排名第三；
2.发表国内论文3篇，中华期刊1篇，二级论文2篇。</v>
          </cell>
          <cell r="N182" t="str">
            <v>18395982873</v>
          </cell>
          <cell r="O182">
            <v>0</v>
          </cell>
          <cell r="P182" t="str">
            <v>52.0</v>
          </cell>
          <cell r="Q182">
            <v>55.18</v>
          </cell>
        </row>
        <row r="183">
          <cell r="D183" t="str">
            <v>李晨焕</v>
          </cell>
          <cell r="E183" t="str">
            <v>男</v>
          </cell>
          <cell r="F183" t="str">
            <v>2000-06-03</v>
          </cell>
          <cell r="G183" t="str">
            <v>浙江-衢州市-龙游县</v>
          </cell>
          <cell r="H183" t="str">
            <v>/</v>
          </cell>
          <cell r="I183" t="str">
            <v>六级</v>
          </cell>
          <cell r="J183" t="str">
            <v>2019.09—2024.06，昆明医科大学海源学院，临床医学，本科/学士</v>
          </cell>
          <cell r="K183" t="str">
            <v>无</v>
          </cell>
          <cell r="L183" t="str">
            <v>2021.07—2021.08，浙江省邵逸夫医院龙游分院，实习医生；
2021.08—2021.09，浙江省龙游县第六人民医院，实习医生；
2023.04—至今，昆明同仁医院，实习医生。</v>
          </cell>
          <cell r="M183" t="str">
            <v>无</v>
          </cell>
          <cell r="N183" t="str">
            <v>18487329544</v>
          </cell>
          <cell r="O183">
            <v>0</v>
          </cell>
          <cell r="P183" t="str">
            <v>66.0</v>
          </cell>
          <cell r="Q183">
            <v>48.98</v>
          </cell>
        </row>
        <row r="184">
          <cell r="D184" t="str">
            <v>孙柏</v>
          </cell>
          <cell r="E184" t="str">
            <v>男</v>
          </cell>
          <cell r="F184" t="str">
            <v>1998-04-27</v>
          </cell>
          <cell r="G184" t="str">
            <v>甘肃-定西市-陇西县</v>
          </cell>
          <cell r="H184" t="str">
            <v>科研型</v>
          </cell>
          <cell r="I184" t="str">
            <v>六级</v>
          </cell>
          <cell r="J184" t="str">
            <v>2016.09-2021.07：河北中医学院，中西医临床医学专业，本科/学士；
2021.09-至今：甘肃中医药大学， 中西医结合临床专业，研究生/硕士</v>
          </cell>
          <cell r="K184" t="str">
            <v>1.2021-2022学年甘肃中医药大学学业奖学金三等奖（校级）
2.2022.2023学年甘肃中医药大学学业奖学金一等奖（校级）
3.2023年甘肃省皇甫谧中医药科技奖（5/6）（厅局级）</v>
          </cell>
          <cell r="L184" t="str">
            <v>2020.07-2021.06，秦皇岛市中医院，实习</v>
          </cell>
          <cell r="M184" t="str">
            <v>1.参与省级1项，排名11；厅局级2项（排名8，10）；校级3项（排名9，6，7）
2.与导师共一发表SCI（JCR2区）论文1篇，影响因子3.1，参与发表SCI论文3篇，影响因子均为5.2；
3.参与发表国内CSCD论文4篇</v>
          </cell>
          <cell r="N184" t="str">
            <v>13363826059</v>
          </cell>
          <cell r="O184">
            <v>0</v>
          </cell>
          <cell r="P184" t="str">
            <v>43.0</v>
          </cell>
          <cell r="Q184">
            <v>56.82</v>
          </cell>
        </row>
        <row r="185">
          <cell r="D185" t="str">
            <v>吴剑南</v>
          </cell>
          <cell r="E185" t="str">
            <v>男</v>
          </cell>
          <cell r="F185" t="str">
            <v>1996-08-04</v>
          </cell>
          <cell r="G185" t="str">
            <v>浙江-丽水市-庆元县</v>
          </cell>
          <cell r="H185" t="str">
            <v>专业型</v>
          </cell>
          <cell r="I185" t="str">
            <v>四级</v>
          </cell>
          <cell r="J185" t="str">
            <v>2016.09-2021.07，温州医科大学，临床医学，本科/学士；
2021.09-2024.07，河北大学，全科医学，研究生/硕士</v>
          </cell>
          <cell r="K185" t="str">
            <v>无</v>
          </cell>
          <cell r="L185" t="str">
            <v>2020.09-2021.06，义乌中心医院，实习。
2021.09-至今，河北大学附属医院，规培。</v>
          </cell>
          <cell r="M185" t="str">
            <v>无</v>
          </cell>
          <cell r="N185" t="str">
            <v>15888275761</v>
          </cell>
          <cell r="O185" t="str">
            <v>吴凌峰</v>
          </cell>
          <cell r="P185" t="str">
            <v>55.0</v>
          </cell>
          <cell r="Q185">
            <v>55.62</v>
          </cell>
        </row>
        <row r="186">
          <cell r="D186" t="str">
            <v>吴黎娜</v>
          </cell>
          <cell r="E186" t="str">
            <v>女</v>
          </cell>
          <cell r="F186" t="str">
            <v>1997-01-26</v>
          </cell>
          <cell r="G186" t="str">
            <v>浙江-丽水市-青田县</v>
          </cell>
          <cell r="H186" t="str">
            <v>科研型</v>
          </cell>
          <cell r="I186" t="str">
            <v>六级</v>
          </cell>
          <cell r="J186" t="str">
            <v>2021.9-2024.6，温州医科大学第一临床医学院（信息与工程学院），内科学，硕士
2015.9-2020.6，温州医科大学仁济学院，临床医学，本科</v>
          </cell>
          <cell r="K186" t="str">
            <v>2021-2023 连续 3 年获温州医科大学年度研究生学业二等奖学金
2021-2023 连续 2 年获温州医科大学优秀研究生干部
已取得执业医师证</v>
          </cell>
          <cell r="L186" t="str">
            <v>无</v>
          </cell>
          <cell r="M186" t="str">
            <v>1、Baicalinalleviates bleomycin-induced early pulmonary fibrosis in mice viathemitoKATPsignalingpathway（TOXICOLOGY.2023(497)，八作，IF4.5）
2、TheEmergingRoleofFerroptosisinVariousChronicLiverDiseases:OpportunityorChallenge（JInflammRes，九作，IF4.5）</v>
          </cell>
          <cell r="N186" t="str">
            <v>15168759192</v>
          </cell>
          <cell r="O186">
            <v>0</v>
          </cell>
          <cell r="P186" t="str">
            <v>57.0</v>
          </cell>
          <cell r="Q186">
            <v>70.06</v>
          </cell>
        </row>
        <row r="187">
          <cell r="D187" t="str">
            <v>左晟泽</v>
          </cell>
          <cell r="E187" t="str">
            <v>男</v>
          </cell>
          <cell r="F187" t="str">
            <v>2000-02-06</v>
          </cell>
          <cell r="G187" t="str">
            <v>浙江-丽水市-莲都区</v>
          </cell>
          <cell r="H187">
            <v>-3</v>
          </cell>
          <cell r="I187" t="str">
            <v>六级</v>
          </cell>
          <cell r="J187" t="str">
            <v>2018.09-2023.06 韶关学院医学院 临床医学 本科/学士</v>
          </cell>
          <cell r="K187" t="str">
            <v>校级大学生辩论赛二等奖
校级“一等奖学金”1次，“三等奖学金”1次 ，“三好学生”1次，“优秀青年志愿者”2次，“优秀学生干部”2次，“优秀团员”2次，“优秀毕业生”1次
完成徽州银行合肥半程马拉松赛事</v>
          </cell>
          <cell r="L187" t="str">
            <v>2021.06-2023.05 韶关市第一人民医院 见习生/实习生</v>
          </cell>
          <cell r="M187" t="str">
            <v>无</v>
          </cell>
          <cell r="N187" t="str">
            <v>19858378372</v>
          </cell>
          <cell r="O187">
            <v>0</v>
          </cell>
          <cell r="P187" t="str">
            <v>66.0</v>
          </cell>
          <cell r="Q187">
            <v>53.22</v>
          </cell>
        </row>
        <row r="188">
          <cell r="D188" t="str">
            <v>邱理南</v>
          </cell>
          <cell r="E188" t="str">
            <v>男</v>
          </cell>
          <cell r="F188" t="str">
            <v>1997-01-18</v>
          </cell>
          <cell r="G188" t="str">
            <v>浙江-丽水市-莲都区</v>
          </cell>
          <cell r="H188" t="str">
            <v>科研型</v>
          </cell>
          <cell r="I188" t="str">
            <v>六级</v>
          </cell>
          <cell r="J188" t="str">
            <v>2015.09-2020.06，南昌大学，临床医学/生物医学，本科/学士
2020.09-2023.06，温州医科大学，神经病学，研究生/硕士</v>
          </cell>
          <cell r="K188" t="str">
            <v>1. 2015 年南昌大学 二等奖学金
2. 2020 年 温州医科大学 三等奖学金
3. 2021 年 温州医科大学 三等奖学金
4. 2022 年 温州医科大学 二等奖学金</v>
          </cell>
          <cell r="L188" t="str">
            <v>2019.09 - 2020.06，丽水市人民医院，实习
2023.06 - 至今，温州医科大学，眼脑研究中心实验室（陈江帆教授），科研助理</v>
          </cell>
          <cell r="M188" t="str">
            <v>1. 参与研究国自然项目维生素 D 通过影响小胶质细胞 IL6 改善卒中后抑郁，负责部分
科研实验工作
2. Differential In fl uence of the COVID-19 Pandemic on Mechanical 
Thrombectomy and Bridging Therapy for Acute Ischemic Stroke（IF：4.086/
共同第一作者）
3. Low serum transthyretin levels predict stroke-associated pneumonia（IF：
4.666/第五作者）
4. High Fibrinogen to Albumin Ratio: A Novel Marker for Risk of Stroke Associated Pneumonia（IF：4.086/第六作者）
5. 撰写研究论文 Renal function affects the safety and efficacy of tirofiban in acute ischemic stroke thrombectomy patients 在投</v>
          </cell>
          <cell r="N188" t="str">
            <v>18858168517</v>
          </cell>
          <cell r="O188" t="str">
            <v>邱伟文
</v>
          </cell>
          <cell r="P188" t="str">
            <v>66.0</v>
          </cell>
          <cell r="Q188">
            <v>64.5</v>
          </cell>
        </row>
        <row r="190">
          <cell r="D190" t="str">
            <v>姓名</v>
          </cell>
          <cell r="E190" t="str">
            <v>性别</v>
          </cell>
          <cell r="F190" t="str">
            <v>出生年月</v>
          </cell>
          <cell r="G190" t="str">
            <v>籍贯</v>
          </cell>
          <cell r="H190" t="str">
            <v>研究生类型</v>
          </cell>
          <cell r="I190" t="str">
            <v>英语等级</v>
          </cell>
          <cell r="J190" t="str">
            <v>教育经历</v>
          </cell>
          <cell r="K190" t="str">
            <v>近五年荣誉</v>
          </cell>
          <cell r="L190" t="str">
            <v>工作（实习）经历</v>
          </cell>
          <cell r="M190" t="str">
            <v>参与课题及发表论文情况</v>
          </cell>
          <cell r="N190" t="str">
            <v>联系方式—手机</v>
          </cell>
          <cell r="O190" t="str">
            <v>备注</v>
          </cell>
          <cell r="P190" t="str">
            <v>理论成绩</v>
          </cell>
          <cell r="Q190" t="str">
            <v>面试成绩</v>
          </cell>
        </row>
        <row r="191">
          <cell r="D191" t="str">
            <v>何明骏</v>
          </cell>
          <cell r="E191" t="str">
            <v>男</v>
          </cell>
          <cell r="F191" t="str">
            <v>1997-10-24</v>
          </cell>
          <cell r="G191" t="str">
            <v>浙江-丽水市-松阳县</v>
          </cell>
          <cell r="H191" t="str">
            <v>专业型</v>
          </cell>
          <cell r="I191" t="str">
            <v>六级</v>
          </cell>
          <cell r="J191" t="str">
            <v>2016.9-2021.7 温州医科大学仁济学院 临床医学 本科/学士
2021.9-2024.6温州医科大学 骨科学 研究生/硕士</v>
          </cell>
          <cell r="K191" t="str">
            <v>2021.9-2024.7 校级三等奖学金
2022.9 浙江省骨科医师协会“奇正杯”骨科菁英篮球赛亚军
2023.5 温州医科大学校联赛篮球赛冠军
2022.5 温州医科大学校联赛篮球赛冠军</v>
          </cell>
          <cell r="L191" t="str">
            <v>2020.7-2021.6 丽水市人民医院 实习</v>
          </cell>
          <cell r="M191" t="str">
            <v>1.参与课题2项 
2.发表sci论文1篇 影响因子9.3分
 在投论文 1篇</v>
          </cell>
          <cell r="N191" t="str">
            <v>15968789938</v>
          </cell>
          <cell r="O191">
            <v>0</v>
          </cell>
          <cell r="P191" t="str">
            <v>66.0</v>
          </cell>
          <cell r="Q191">
            <v>85.4</v>
          </cell>
        </row>
        <row r="192">
          <cell r="D192" t="str">
            <v>胡星宇</v>
          </cell>
          <cell r="E192" t="str">
            <v>男</v>
          </cell>
          <cell r="F192" t="str">
            <v>1998-06-23</v>
          </cell>
          <cell r="G192" t="str">
            <v>浙江-丽水市-莲都区</v>
          </cell>
          <cell r="H192" t="str">
            <v>专业型</v>
          </cell>
          <cell r="I192" t="str">
            <v>六级</v>
          </cell>
          <cell r="J192" t="str">
            <v>2016.09-2021.06，浙江中医药大学，临床医学，本科学士
2021.09-2024.06，浙江大学，骨科学，研究生硕士</v>
          </cell>
          <cell r="K192" t="str">
            <v>2023年 浙江省骨科住院医师规范化培训骨科专业技能操作大赛 二等奖（代表丽水市中心医院骨科住培基地参赛）
2022年 浙江大学第三临床医学院学业优秀奖助金
2023年 浙江大学第三临床医学院学业优秀奖助金
2018-2020年 浙江中医药大学第二临床医学院优秀团员</v>
          </cell>
          <cell r="L192" t="str">
            <v>2020.07-2021.06，丽水市人民医院，临床医学实习医生
2021.09-2024.06，丽水市中心医院，骨科住培医师</v>
          </cell>
          <cell r="M192" t="str">
            <v>无
两项课题在研，论文撰写中。</v>
          </cell>
          <cell r="N192" t="str">
            <v>19557838006</v>
          </cell>
          <cell r="O192">
            <v>0</v>
          </cell>
          <cell r="P192" t="str">
            <v>70.0</v>
          </cell>
          <cell r="Q192">
            <v>90.34</v>
          </cell>
        </row>
        <row r="193">
          <cell r="D193" t="str">
            <v>程捷</v>
          </cell>
          <cell r="E193" t="str">
            <v>男</v>
          </cell>
          <cell r="F193" t="str">
            <v>1997-10-02</v>
          </cell>
          <cell r="G193" t="str">
            <v>浙江-台州市-临海市</v>
          </cell>
          <cell r="H193" t="str">
            <v>专业型</v>
          </cell>
          <cell r="I193" t="str">
            <v>六级</v>
          </cell>
          <cell r="J193" t="str">
            <v>2016.09-2021.06宁波大学科技学院，临床医学，本科 学士
2021.09-2024.06温州医科大学，外科学，硕士研究生</v>
          </cell>
          <cell r="K193" t="str">
            <v>无</v>
          </cell>
          <cell r="L193" t="str">
            <v>2020.05-2021.06温岭市第一人民医院，实习实生
2021.09-2022.01温州医科大学附属第二医院，住院医师
2022.01-2024.06丽水市人民医院，住院医师</v>
          </cell>
          <cell r="M193" t="str">
            <v>无</v>
          </cell>
          <cell r="N193" t="str">
            <v>17858667929</v>
          </cell>
          <cell r="O193">
            <v>0</v>
          </cell>
          <cell r="P193" t="str">
            <v>缺考</v>
          </cell>
          <cell r="Q193" t="str">
            <v>缺考</v>
          </cell>
        </row>
        <row r="194">
          <cell r="D194" t="str">
            <v>兰俊</v>
          </cell>
          <cell r="E194" t="str">
            <v>男</v>
          </cell>
          <cell r="F194">
            <v>197607</v>
          </cell>
          <cell r="G194" t="str">
            <v>浙江-丽水市-莲都区</v>
          </cell>
        </row>
        <row r="194">
          <cell r="I194" t="str">
            <v>/</v>
          </cell>
          <cell r="J194" t="str">
            <v>199309-199807 浙大医学院 临床医学 本科/学士
199808-200308 丽水市中心医院 医生
200309-200606 浙江大学 外科学 研究生/硕士
200607- 丽水市人民医院  骨科</v>
          </cell>
        </row>
        <row r="194">
          <cell r="N194">
            <v>18957092610</v>
          </cell>
          <cell r="O194" t="str">
            <v>①</v>
          </cell>
          <cell r="P194">
            <v>67</v>
          </cell>
          <cell r="Q194">
            <v>90.7</v>
          </cell>
        </row>
        <row r="195">
          <cell r="D195" t="str">
            <v>李迎</v>
          </cell>
          <cell r="E195" t="str">
            <v>女</v>
          </cell>
          <cell r="F195" t="str">
            <v>1998-03-09</v>
          </cell>
          <cell r="G195" t="str">
            <v>山东-济宁市-微山县</v>
          </cell>
          <cell r="H195" t="str">
            <v>科研型</v>
          </cell>
          <cell r="I195" t="str">
            <v>六级</v>
          </cell>
          <cell r="J195" t="str">
            <v>1.2016.09-2021.06，浙江大学 临床医学 本科/学士
2.2021.09-2024.06，浙江大学 外科学 研究生/硕士</v>
          </cell>
          <cell r="K195" t="str">
            <v>1、学业二等奖学金
2、优秀学生
3、浙江省政府奖学金</v>
          </cell>
          <cell r="L195" t="str">
            <v>1.2020.06-2021.06 浙江大学医学院附属第一医院，实习轮转</v>
          </cell>
          <cell r="M195" t="str">
            <v>1.发表sci两篇，第一作者一篇（IF2.5），第三作者1篇（IF6）；在投2篇，（其中第一作者1篇）
2.参与省级科技厅项目1项。
3.参与完成国自然面上项目1项。</v>
          </cell>
          <cell r="N195" t="str">
            <v>18868119527</v>
          </cell>
          <cell r="O195" t="str">
            <v>①</v>
          </cell>
          <cell r="P195" t="str">
            <v>50.0</v>
          </cell>
          <cell r="Q195">
            <v>76.24</v>
          </cell>
        </row>
        <row r="196">
          <cell r="D196" t="str">
            <v>韩雨衡</v>
          </cell>
          <cell r="E196" t="str">
            <v>男</v>
          </cell>
          <cell r="F196" t="str">
            <v>2001-05-20</v>
          </cell>
          <cell r="G196" t="str">
            <v>上海-上海市-宝山区</v>
          </cell>
          <cell r="H196" t="str">
            <v>/</v>
          </cell>
          <cell r="I196" t="str">
            <v>无</v>
          </cell>
          <cell r="J196" t="str">
            <v>2019.9.-2023.9 英国林肯大学，计算机科学，本科/学士</v>
          </cell>
          <cell r="K196" t="str">
            <v>无</v>
          </cell>
          <cell r="L196" t="str">
            <v>无</v>
          </cell>
          <cell r="M196" t="str">
            <v>无</v>
          </cell>
          <cell r="N196" t="str">
            <v>13175070105</v>
          </cell>
          <cell r="O196" t="str">
            <v>陈晓方</v>
          </cell>
          <cell r="P196">
            <v>46.8</v>
          </cell>
          <cell r="Q196">
            <v>86.56</v>
          </cell>
        </row>
        <row r="197">
          <cell r="D197" t="str">
            <v>张海强</v>
          </cell>
          <cell r="E197" t="str">
            <v>男</v>
          </cell>
          <cell r="F197" t="str">
            <v>2001-02-17</v>
          </cell>
          <cell r="G197" t="str">
            <v>浙江-丽水市-景宁畲族自治县</v>
          </cell>
          <cell r="H197" t="str">
            <v>/</v>
          </cell>
          <cell r="I197" t="str">
            <v>无</v>
          </cell>
          <cell r="J197" t="str">
            <v>2019.09-2023.06，中国计量大学现代科技学院，计算机科学与技术，本科/学士</v>
          </cell>
          <cell r="K197" t="str">
            <v>市级，2023年第四届全国高等院校数学能力挑战赛初赛，获三等奖
市级，第四届华教杯全国大学生数学竞赛初赛，获二等奖</v>
          </cell>
          <cell r="L197" t="str">
            <v>2023.02-至今，丽水市农村产权服务有限公司，实习生</v>
          </cell>
          <cell r="M197" t="str">
            <v>无</v>
          </cell>
          <cell r="N197" t="str">
            <v>13754279691</v>
          </cell>
          <cell r="O197" t="str">
            <v>吴郁郁</v>
          </cell>
          <cell r="P197">
            <v>48.8</v>
          </cell>
          <cell r="Q197">
            <v>87.94</v>
          </cell>
        </row>
        <row r="198">
          <cell r="D198" t="str">
            <v>彭新军</v>
          </cell>
          <cell r="E198" t="str">
            <v>男</v>
          </cell>
          <cell r="F198" t="str">
            <v>1999-08-01</v>
          </cell>
          <cell r="G198" t="str">
            <v>河南-许昌市-禹州市</v>
          </cell>
          <cell r="H198" t="str">
            <v>/</v>
          </cell>
          <cell r="I198" t="str">
            <v>四级</v>
          </cell>
          <cell r="J198" t="str">
            <v>2017.09~2021.07 丽水学院 计算机科学与技术 本科/学士</v>
          </cell>
          <cell r="K198" t="str">
            <v>无</v>
          </cell>
          <cell r="L198" t="str">
            <v>2022.06-至今 纳爱斯集团有限公司 数字信息中心 程序员</v>
          </cell>
          <cell r="M198" t="str">
            <v>无</v>
          </cell>
          <cell r="N198" t="str">
            <v>17858925856</v>
          </cell>
          <cell r="O198" t="e">
            <v>#N/A</v>
          </cell>
          <cell r="P198">
            <v>40</v>
          </cell>
          <cell r="Q198">
            <v>56</v>
          </cell>
        </row>
        <row r="199">
          <cell r="D199" t="str">
            <v>占永伟</v>
          </cell>
          <cell r="E199" t="str">
            <v>男</v>
          </cell>
          <cell r="F199" t="str">
            <v>1999-02-05</v>
          </cell>
          <cell r="G199" t="str">
            <v>浙江-丽水市-莲都区</v>
          </cell>
          <cell r="H199" t="str">
            <v>/</v>
          </cell>
          <cell r="I199" t="str">
            <v>无</v>
          </cell>
          <cell r="J199" t="str">
            <v>2018.09-2021.06，金肯职业技术学院，工商企业管理，专科/无
2021.09-2023.06，江苏大学京江学院，公共事业管理（医疗保险），本科/学士</v>
          </cell>
          <cell r="K199" t="str">
            <v>无</v>
          </cell>
          <cell r="L199" t="str">
            <v>2022.02-2022.03，中国人寿保险股份有限公司景宁县支公司 ，助理（实习）
2023.12-至今，丽水市中心医院，医保办（见习）</v>
          </cell>
          <cell r="M199" t="str">
            <v>无</v>
          </cell>
          <cell r="N199">
            <v>15325163197</v>
          </cell>
          <cell r="O199" t="str">
            <v>吴郁郁</v>
          </cell>
          <cell r="P199">
            <v>31.2</v>
          </cell>
          <cell r="Q199">
            <v>54.3</v>
          </cell>
        </row>
        <row r="200">
          <cell r="D200" t="str">
            <v>兰芳</v>
          </cell>
          <cell r="E200" t="str">
            <v>女</v>
          </cell>
          <cell r="F200" t="str">
            <v>1992-02-16</v>
          </cell>
          <cell r="G200" t="str">
            <v>浙江-丽水市-松阳县</v>
          </cell>
          <cell r="H200" t="str">
            <v>/</v>
          </cell>
          <cell r="I200" t="str">
            <v>四级</v>
          </cell>
          <cell r="J200" t="str">
            <v>2011.09-2015.07，龙岩学院，公共事业管理，本科/学士</v>
          </cell>
          <cell r="K200" t="str">
            <v>无</v>
          </cell>
          <cell r="L200" t="str">
            <v>1.2015.07-2016.08，丽水博森教育信息咨询有限公司，出纳；
2.2016.09-2017.07，丽水育英小学，数学老师；
3.2017.08-2018.07，浙江万年红宾馆酒店用品有限公司，出纳；
4.2018.07-2022.01，松阳县劳动保障监察大队，社保员；
5.2022.01-至今，丽水南城新澄产业创新服务有限公司，工作人员</v>
          </cell>
          <cell r="M200" t="str">
            <v>无</v>
          </cell>
          <cell r="N200" t="str">
            <v>13362083153</v>
          </cell>
          <cell r="O200" t="e">
            <v>#N/A</v>
          </cell>
          <cell r="P200">
            <v>44</v>
          </cell>
          <cell r="Q200">
            <v>60.04</v>
          </cell>
        </row>
        <row r="201">
          <cell r="D201" t="str">
            <v>卢尧涵</v>
          </cell>
          <cell r="E201" t="str">
            <v>男</v>
          </cell>
          <cell r="F201" t="str">
            <v>2002-01-22</v>
          </cell>
          <cell r="G201" t="str">
            <v>浙江-金华市-东阳市</v>
          </cell>
          <cell r="H201" t="str">
            <v>/</v>
          </cell>
          <cell r="I201" t="str">
            <v>四级</v>
          </cell>
          <cell r="J201" t="str">
            <v>2020.10-2024.06，浙江中医药大学，公共事业管理，本科/学士</v>
          </cell>
          <cell r="K201" t="str">
            <v>无</v>
          </cell>
          <cell r="L201" t="str">
            <v>2023.07-2023.11，东阳市人民医院，教学部实习生</v>
          </cell>
          <cell r="M201" t="str">
            <v>无</v>
          </cell>
          <cell r="N201" t="str">
            <v>18266966279</v>
          </cell>
          <cell r="O201" t="e">
            <v>#N/A</v>
          </cell>
          <cell r="P201">
            <v>45.2</v>
          </cell>
          <cell r="Q201">
            <v>79.8</v>
          </cell>
        </row>
        <row r="202">
          <cell r="D202" t="str">
            <v>洪丽</v>
          </cell>
          <cell r="E202" t="str">
            <v>女</v>
          </cell>
          <cell r="F202" t="str">
            <v>1996-01-04</v>
          </cell>
          <cell r="G202" t="str">
            <v>浙江-丽水市-云和县</v>
          </cell>
          <cell r="H202" t="str">
            <v>/</v>
          </cell>
          <cell r="I202" t="str">
            <v>四级</v>
          </cell>
          <cell r="J202" t="str">
            <v>2014年9月-2018年6月：浙江中医药大学滨江学院人文管理系公共事业管理专业，本科/学士；</v>
          </cell>
          <cell r="K202" t="str">
            <v>无</v>
          </cell>
          <cell r="L202" t="str">
            <v>2018年6月-至今：中国平安人寿保险股份有限公司丽水中心支公司从事人员管理工作；</v>
          </cell>
          <cell r="M202" t="str">
            <v>无</v>
          </cell>
          <cell r="N202" t="str">
            <v>17774008821</v>
          </cell>
          <cell r="O202" t="e">
            <v>#N/A</v>
          </cell>
          <cell r="P202">
            <v>47.6</v>
          </cell>
          <cell r="Q202">
            <v>58.3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2"/>
  <sheetViews>
    <sheetView tabSelected="1" workbookViewId="0">
      <pane xSplit="2" ySplit="2" topLeftCell="C29" activePane="bottomRight" state="frozen"/>
      <selection/>
      <selection pane="topRight"/>
      <selection pane="bottomLeft"/>
      <selection pane="bottomRight" activeCell="E30" sqref="E30"/>
    </sheetView>
  </sheetViews>
  <sheetFormatPr defaultColWidth="8.875" defaultRowHeight="30" customHeight="1"/>
  <cols>
    <col min="1" max="1" width="6.5" style="3" customWidth="1"/>
    <col min="2" max="2" width="19.375" style="3" customWidth="1"/>
    <col min="3" max="3" width="8.875" style="4"/>
    <col min="4" max="4" width="10.875" style="4" customWidth="1"/>
    <col min="5" max="5" width="11.625" style="4" customWidth="1"/>
    <col min="6" max="6" width="11.375" style="4" customWidth="1"/>
    <col min="7" max="7" width="10.75" style="4" customWidth="1"/>
    <col min="8" max="8" width="9.75" style="4" customWidth="1"/>
    <col min="9" max="16384" width="8.875" style="4"/>
  </cols>
  <sheetData>
    <row r="1" ht="5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9.9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</row>
    <row r="3" s="2" customFormat="1" ht="39.95" customHeight="1" spans="1:9">
      <c r="A3" s="8">
        <v>1</v>
      </c>
      <c r="B3" s="9" t="s">
        <v>10</v>
      </c>
      <c r="C3" s="9" t="s">
        <v>11</v>
      </c>
      <c r="D3" s="10" t="str">
        <f>VLOOKUP(C3,[1]Sheet1!D:P,13,0)</f>
        <v>69.0</v>
      </c>
      <c r="E3" s="10">
        <f>VLOOKUP(C3,[1]Sheet1!D:Q,14,0)</f>
        <v>85.2</v>
      </c>
      <c r="F3" s="11">
        <f t="shared" ref="F3:F14" si="0">(D3*0.4)+(E3*0.6)</f>
        <v>78.72</v>
      </c>
      <c r="G3" s="11">
        <v>1</v>
      </c>
      <c r="H3" s="8" t="s">
        <v>12</v>
      </c>
      <c r="I3" s="8"/>
    </row>
    <row r="4" s="2" customFormat="1" ht="39.95" customHeight="1" spans="1:9">
      <c r="A4" s="8">
        <v>2</v>
      </c>
      <c r="B4" s="9" t="s">
        <v>10</v>
      </c>
      <c r="C4" s="9" t="s">
        <v>13</v>
      </c>
      <c r="D4" s="10" t="str">
        <f>VLOOKUP(C4,[1]Sheet1!D:P,13,0)</f>
        <v>58.0</v>
      </c>
      <c r="E4" s="10">
        <f>VLOOKUP(C4,[1]Sheet1!D:Q,14,0)</f>
        <v>85.9</v>
      </c>
      <c r="F4" s="11">
        <f t="shared" si="0"/>
        <v>74.74</v>
      </c>
      <c r="G4" s="11">
        <v>2</v>
      </c>
      <c r="H4" s="8" t="s">
        <v>12</v>
      </c>
      <c r="I4" s="8"/>
    </row>
    <row r="5" s="2" customFormat="1" ht="39.95" customHeight="1" spans="1:9">
      <c r="A5" s="8">
        <v>3</v>
      </c>
      <c r="B5" s="9" t="s">
        <v>10</v>
      </c>
      <c r="C5" s="9" t="s">
        <v>14</v>
      </c>
      <c r="D5" s="10" t="str">
        <f>VLOOKUP(C5,[1]Sheet1!D:P,13,0)</f>
        <v>55.0</v>
      </c>
      <c r="E5" s="10">
        <f>VLOOKUP(C5,[1]Sheet1!D:Q,14,0)</f>
        <v>84.1</v>
      </c>
      <c r="F5" s="11">
        <f t="shared" si="0"/>
        <v>72.46</v>
      </c>
      <c r="G5" s="11">
        <v>3</v>
      </c>
      <c r="H5" s="8" t="s">
        <v>12</v>
      </c>
      <c r="I5" s="8"/>
    </row>
    <row r="6" s="2" customFormat="1" ht="39.95" customHeight="1" spans="1:9">
      <c r="A6" s="8">
        <v>4</v>
      </c>
      <c r="B6" s="9" t="s">
        <v>10</v>
      </c>
      <c r="C6" s="9" t="s">
        <v>15</v>
      </c>
      <c r="D6" s="10" t="str">
        <f>VLOOKUP(C6,[1]Sheet1!D:P,13,0)</f>
        <v>63.0</v>
      </c>
      <c r="E6" s="10">
        <f>VLOOKUP(C6,[1]Sheet1!D:Q,14,0)</f>
        <v>65.8</v>
      </c>
      <c r="F6" s="11">
        <f t="shared" si="0"/>
        <v>64.68</v>
      </c>
      <c r="G6" s="11">
        <v>4</v>
      </c>
      <c r="H6" s="8" t="s">
        <v>16</v>
      </c>
      <c r="I6" s="8"/>
    </row>
    <row r="7" s="2" customFormat="1" ht="39.95" customHeight="1" spans="1:9">
      <c r="A7" s="8">
        <v>5</v>
      </c>
      <c r="B7" s="12" t="s">
        <v>17</v>
      </c>
      <c r="C7" s="9" t="s">
        <v>18</v>
      </c>
      <c r="D7" s="10">
        <f>VLOOKUP(C7,[1]Sheet1!D:P,13,0)</f>
        <v>52</v>
      </c>
      <c r="E7" s="10">
        <f>VLOOKUP(C7,[1]Sheet1!D:Q,14,0)</f>
        <v>90.86</v>
      </c>
      <c r="F7" s="11">
        <f t="shared" si="0"/>
        <v>75.316</v>
      </c>
      <c r="G7" s="11">
        <v>1</v>
      </c>
      <c r="H7" s="13" t="s">
        <v>12</v>
      </c>
      <c r="I7" s="13"/>
    </row>
    <row r="8" s="2" customFormat="1" ht="39.95" customHeight="1" spans="1:9">
      <c r="A8" s="8">
        <v>6</v>
      </c>
      <c r="B8" s="12" t="s">
        <v>17</v>
      </c>
      <c r="C8" s="9" t="s">
        <v>19</v>
      </c>
      <c r="D8" s="10" t="str">
        <f>VLOOKUP(C8,[1]Sheet1!D:P,13,0)</f>
        <v>67.0</v>
      </c>
      <c r="E8" s="10">
        <f>VLOOKUP(C8,[1]Sheet1!D:Q,14,0)</f>
        <v>53.36</v>
      </c>
      <c r="F8" s="11">
        <f t="shared" si="0"/>
        <v>58.816</v>
      </c>
      <c r="G8" s="11">
        <v>2</v>
      </c>
      <c r="H8" s="8" t="s">
        <v>16</v>
      </c>
      <c r="I8" s="13"/>
    </row>
    <row r="9" s="2" customFormat="1" ht="39.95" customHeight="1" spans="1:9">
      <c r="A9" s="8">
        <v>7</v>
      </c>
      <c r="B9" s="12" t="s">
        <v>17</v>
      </c>
      <c r="C9" s="9" t="s">
        <v>20</v>
      </c>
      <c r="D9" s="10" t="str">
        <f>VLOOKUP(C9,[1]Sheet1!D:P,13,0)</f>
        <v>57.0</v>
      </c>
      <c r="E9" s="10">
        <f>VLOOKUP(C9,[1]Sheet1!D:Q,14,0)</f>
        <v>55.64</v>
      </c>
      <c r="F9" s="11">
        <f t="shared" si="0"/>
        <v>56.184</v>
      </c>
      <c r="G9" s="11">
        <v>3</v>
      </c>
      <c r="H9" s="8" t="s">
        <v>16</v>
      </c>
      <c r="I9" s="13"/>
    </row>
    <row r="10" s="2" customFormat="1" ht="39.95" customHeight="1" spans="1:9">
      <c r="A10" s="8">
        <v>8</v>
      </c>
      <c r="B10" s="12" t="s">
        <v>17</v>
      </c>
      <c r="C10" s="9" t="s">
        <v>21</v>
      </c>
      <c r="D10" s="10" t="str">
        <f>VLOOKUP(C10,[1]Sheet1!D:P,13,0)</f>
        <v>55.0</v>
      </c>
      <c r="E10" s="10">
        <f>VLOOKUP(C10,[1]Sheet1!D:Q,14,0)</f>
        <v>55.74</v>
      </c>
      <c r="F10" s="11">
        <f t="shared" si="0"/>
        <v>55.444</v>
      </c>
      <c r="G10" s="11">
        <v>4</v>
      </c>
      <c r="H10" s="8" t="s">
        <v>16</v>
      </c>
      <c r="I10" s="13"/>
    </row>
    <row r="11" s="2" customFormat="1" ht="39.95" customHeight="1" spans="1:9">
      <c r="A11" s="8">
        <v>9</v>
      </c>
      <c r="B11" s="12" t="s">
        <v>17</v>
      </c>
      <c r="C11" s="9" t="s">
        <v>22</v>
      </c>
      <c r="D11" s="10" t="str">
        <f>VLOOKUP(C11,[1]Sheet1!D:P,13,0)</f>
        <v>52.0</v>
      </c>
      <c r="E11" s="10">
        <f>VLOOKUP(C11,[1]Sheet1!D:Q,14,0)</f>
        <v>56.56</v>
      </c>
      <c r="F11" s="11">
        <f t="shared" si="0"/>
        <v>54.736</v>
      </c>
      <c r="G11" s="11">
        <v>5</v>
      </c>
      <c r="H11" s="8" t="s">
        <v>16</v>
      </c>
      <c r="I11" s="13"/>
    </row>
    <row r="12" s="2" customFormat="1" ht="39.95" customHeight="1" spans="1:9">
      <c r="A12" s="8">
        <v>10</v>
      </c>
      <c r="B12" s="9" t="s">
        <v>23</v>
      </c>
      <c r="C12" s="9" t="s">
        <v>24</v>
      </c>
      <c r="D12" s="10" t="str">
        <f>VLOOKUP(C12,[1]Sheet1!D:P,13,0)</f>
        <v>59.0</v>
      </c>
      <c r="E12" s="10">
        <f>VLOOKUP(C12,[1]Sheet1!D:Q,14,0)</f>
        <v>61.74</v>
      </c>
      <c r="F12" s="11">
        <f t="shared" si="0"/>
        <v>60.644</v>
      </c>
      <c r="G12" s="11">
        <v>1</v>
      </c>
      <c r="H12" s="13" t="s">
        <v>12</v>
      </c>
      <c r="I12" s="13"/>
    </row>
    <row r="13" s="2" customFormat="1" ht="39.95" customHeight="1" spans="1:9">
      <c r="A13" s="8">
        <v>11</v>
      </c>
      <c r="B13" s="9" t="s">
        <v>23</v>
      </c>
      <c r="C13" s="9" t="s">
        <v>25</v>
      </c>
      <c r="D13" s="10" t="str">
        <f>VLOOKUP(C13,[1]Sheet1!D:P,13,0)</f>
        <v>49.0</v>
      </c>
      <c r="E13" s="10">
        <f>VLOOKUP(C13,[1]Sheet1!D:Q,14,0)</f>
        <v>55.42</v>
      </c>
      <c r="F13" s="11">
        <f t="shared" si="0"/>
        <v>52.852</v>
      </c>
      <c r="G13" s="11">
        <v>2</v>
      </c>
      <c r="H13" s="13" t="s">
        <v>16</v>
      </c>
      <c r="I13" s="13"/>
    </row>
    <row r="14" s="2" customFormat="1" ht="39.95" customHeight="1" spans="1:9">
      <c r="A14" s="8">
        <v>12</v>
      </c>
      <c r="B14" s="12" t="s">
        <v>26</v>
      </c>
      <c r="C14" s="9" t="s">
        <v>27</v>
      </c>
      <c r="D14" s="10" t="str">
        <f>VLOOKUP(C14,[1]Sheet1!D:P,13,0)</f>
        <v>59.0</v>
      </c>
      <c r="E14" s="10">
        <f>VLOOKUP(C14,[1]Sheet1!D:Q,14,0)</f>
        <v>75.8</v>
      </c>
      <c r="F14" s="11">
        <f t="shared" si="0"/>
        <v>69.08</v>
      </c>
      <c r="G14" s="11">
        <v>1</v>
      </c>
      <c r="H14" s="13" t="s">
        <v>12</v>
      </c>
      <c r="I14" s="13"/>
    </row>
    <row r="15" s="2" customFormat="1" ht="39.95" customHeight="1" spans="1:9">
      <c r="A15" s="8">
        <v>13</v>
      </c>
      <c r="B15" s="9" t="s">
        <v>28</v>
      </c>
      <c r="C15" s="9" t="s">
        <v>29</v>
      </c>
      <c r="D15" s="10" t="str">
        <f>VLOOKUP(C15,[1]Sheet1!D:P,13,0)</f>
        <v>缺考</v>
      </c>
      <c r="E15" s="10" t="str">
        <f>VLOOKUP(C15,[1]Sheet1!D:Q,14,0)</f>
        <v>缺考</v>
      </c>
      <c r="F15" s="10" t="s">
        <v>30</v>
      </c>
      <c r="G15" s="11" t="s">
        <v>31</v>
      </c>
      <c r="H15" s="8" t="s">
        <v>16</v>
      </c>
      <c r="I15" s="13"/>
    </row>
    <row r="16" s="2" customFormat="1" ht="39.95" customHeight="1" spans="1:9">
      <c r="A16" s="8">
        <v>14</v>
      </c>
      <c r="B16" s="12" t="s">
        <v>28</v>
      </c>
      <c r="C16" s="9" t="s">
        <v>32</v>
      </c>
      <c r="D16" s="10" t="str">
        <f>VLOOKUP(C16,[1]Sheet1!D:P,13,0)</f>
        <v>59.0</v>
      </c>
      <c r="E16" s="10">
        <f>VLOOKUP(C16,[1]Sheet1!D:Q,14,0)</f>
        <v>87.5</v>
      </c>
      <c r="F16" s="11">
        <f t="shared" ref="F16:F19" si="1">(D16*0.4)+(E16*0.6)</f>
        <v>76.1</v>
      </c>
      <c r="G16" s="11">
        <v>1</v>
      </c>
      <c r="H16" s="13" t="s">
        <v>12</v>
      </c>
      <c r="I16" s="13"/>
    </row>
    <row r="17" s="2" customFormat="1" ht="39.95" customHeight="1" spans="1:9">
      <c r="A17" s="8">
        <v>15</v>
      </c>
      <c r="B17" s="12" t="s">
        <v>33</v>
      </c>
      <c r="C17" s="9" t="s">
        <v>34</v>
      </c>
      <c r="D17" s="10" t="str">
        <f>VLOOKUP(C17,[1]Sheet1!D:P,13,0)</f>
        <v>55.0</v>
      </c>
      <c r="E17" s="10">
        <f>VLOOKUP(C17,[1]Sheet1!D:Q,14,0)</f>
        <v>89.74</v>
      </c>
      <c r="F17" s="11">
        <f t="shared" si="1"/>
        <v>75.844</v>
      </c>
      <c r="G17" s="11">
        <v>1</v>
      </c>
      <c r="H17" s="13" t="s">
        <v>12</v>
      </c>
      <c r="I17" s="13"/>
    </row>
    <row r="18" s="2" customFormat="1" ht="39.95" customHeight="1" spans="1:9">
      <c r="A18" s="8">
        <v>16</v>
      </c>
      <c r="B18" s="12" t="s">
        <v>35</v>
      </c>
      <c r="C18" s="9" t="s">
        <v>36</v>
      </c>
      <c r="D18" s="10" t="str">
        <f>VLOOKUP(C18,[1]Sheet1!D:P,13,0)</f>
        <v>70.0</v>
      </c>
      <c r="E18" s="10">
        <f>VLOOKUP(C18,[1]Sheet1!D:Q,14,0)</f>
        <v>90.34</v>
      </c>
      <c r="F18" s="11">
        <f t="shared" si="1"/>
        <v>82.204</v>
      </c>
      <c r="G18" s="11">
        <v>1</v>
      </c>
      <c r="H18" s="13" t="s">
        <v>12</v>
      </c>
      <c r="I18" s="13"/>
    </row>
    <row r="19" s="2" customFormat="1" ht="39.95" customHeight="1" spans="1:9">
      <c r="A19" s="8">
        <v>17</v>
      </c>
      <c r="B19" s="9" t="s">
        <v>35</v>
      </c>
      <c r="C19" s="9" t="s">
        <v>37</v>
      </c>
      <c r="D19" s="10" t="str">
        <f>VLOOKUP(C19,[1]Sheet1!D:P,13,0)</f>
        <v>66.0</v>
      </c>
      <c r="E19" s="10">
        <f>VLOOKUP(C19,[1]Sheet1!D:Q,14,0)</f>
        <v>85.4</v>
      </c>
      <c r="F19" s="11">
        <f t="shared" si="1"/>
        <v>77.64</v>
      </c>
      <c r="G19" s="11">
        <v>2</v>
      </c>
      <c r="H19" s="13" t="s">
        <v>12</v>
      </c>
      <c r="I19" s="13"/>
    </row>
    <row r="20" s="2" customFormat="1" ht="39.95" customHeight="1" spans="1:9">
      <c r="A20" s="8">
        <v>18</v>
      </c>
      <c r="B20" s="12" t="s">
        <v>38</v>
      </c>
      <c r="C20" s="9" t="s">
        <v>39</v>
      </c>
      <c r="D20" s="10" t="str">
        <f>VLOOKUP(C20,[1]Sheet1!D:P,13,0)</f>
        <v>缺考</v>
      </c>
      <c r="E20" s="10" t="str">
        <f>VLOOKUP(C20,[1]Sheet1!D:Q,14,0)</f>
        <v>缺考</v>
      </c>
      <c r="F20" s="10" t="s">
        <v>30</v>
      </c>
      <c r="G20" s="11" t="s">
        <v>31</v>
      </c>
      <c r="H20" s="8" t="s">
        <v>16</v>
      </c>
      <c r="I20" s="13"/>
    </row>
    <row r="21" s="2" customFormat="1" ht="39.95" customHeight="1" spans="1:9">
      <c r="A21" s="8">
        <v>19</v>
      </c>
      <c r="B21" s="12" t="s">
        <v>38</v>
      </c>
      <c r="C21" s="9" t="s">
        <v>40</v>
      </c>
      <c r="D21" s="10">
        <f>VLOOKUP(C21,[1]Sheet1!D:P,13,0)</f>
        <v>67</v>
      </c>
      <c r="E21" s="10">
        <f>VLOOKUP(C21,[1]Sheet1!D:Q,14,0)</f>
        <v>90.7</v>
      </c>
      <c r="F21" s="11">
        <f t="shared" ref="F21:F45" si="2">(D21*0.4)+(E21*0.6)</f>
        <v>81.22</v>
      </c>
      <c r="G21" s="11">
        <v>1</v>
      </c>
      <c r="H21" s="13" t="s">
        <v>12</v>
      </c>
      <c r="I21" s="13"/>
    </row>
    <row r="22" s="2" customFormat="1" ht="39.95" customHeight="1" spans="1:9">
      <c r="A22" s="8">
        <v>20</v>
      </c>
      <c r="B22" s="12" t="s">
        <v>38</v>
      </c>
      <c r="C22" s="9" t="s">
        <v>41</v>
      </c>
      <c r="D22" s="10" t="str">
        <f>VLOOKUP(C22,[1]Sheet1!D:P,13,0)</f>
        <v>50.0</v>
      </c>
      <c r="E22" s="10">
        <f>VLOOKUP(C22,[1]Sheet1!D:Q,14,0)</f>
        <v>76.24</v>
      </c>
      <c r="F22" s="11">
        <f t="shared" si="2"/>
        <v>65.744</v>
      </c>
      <c r="G22" s="11">
        <v>2</v>
      </c>
      <c r="H22" s="13" t="s">
        <v>12</v>
      </c>
      <c r="I22" s="13"/>
    </row>
    <row r="23" s="2" customFormat="1" ht="39.95" customHeight="1" spans="1:9">
      <c r="A23" s="8">
        <v>21</v>
      </c>
      <c r="B23" s="9" t="s">
        <v>42</v>
      </c>
      <c r="C23" s="9" t="s">
        <v>43</v>
      </c>
      <c r="D23" s="10" t="str">
        <f>VLOOKUP(C23,[1]Sheet1!D:P,13,0)</f>
        <v>64.0</v>
      </c>
      <c r="E23" s="10">
        <f>VLOOKUP(C23,[1]Sheet1!D:Q,14,0)</f>
        <v>81.44</v>
      </c>
      <c r="F23" s="11">
        <f t="shared" si="2"/>
        <v>74.464</v>
      </c>
      <c r="G23" s="11">
        <v>1</v>
      </c>
      <c r="H23" s="13" t="s">
        <v>12</v>
      </c>
      <c r="I23" s="13"/>
    </row>
    <row r="24" s="2" customFormat="1" ht="39.95" customHeight="1" spans="1:9">
      <c r="A24" s="8">
        <v>22</v>
      </c>
      <c r="B24" s="12" t="s">
        <v>44</v>
      </c>
      <c r="C24" s="9" t="s">
        <v>45</v>
      </c>
      <c r="D24" s="10" t="str">
        <f>VLOOKUP(C24,[1]Sheet1!D:P,13,0)</f>
        <v>58.0</v>
      </c>
      <c r="E24" s="10">
        <f>VLOOKUP(C24,[1]Sheet1!D:Q,14,0)</f>
        <v>91.04</v>
      </c>
      <c r="F24" s="11">
        <f t="shared" si="2"/>
        <v>77.824</v>
      </c>
      <c r="G24" s="11">
        <v>1</v>
      </c>
      <c r="H24" s="13" t="s">
        <v>12</v>
      </c>
      <c r="I24" s="13"/>
    </row>
    <row r="25" s="2" customFormat="1" ht="39.95" customHeight="1" spans="1:9">
      <c r="A25" s="8">
        <v>23</v>
      </c>
      <c r="B25" s="9" t="s">
        <v>46</v>
      </c>
      <c r="C25" s="9" t="s">
        <v>47</v>
      </c>
      <c r="D25" s="10">
        <f>VLOOKUP(C25,[1]Sheet1!D:P,13,0)</f>
        <v>63</v>
      </c>
      <c r="E25" s="10">
        <f>VLOOKUP(C25,[1]Sheet1!D:Q,14,0)</f>
        <v>90.2</v>
      </c>
      <c r="F25" s="11">
        <f t="shared" si="2"/>
        <v>79.32</v>
      </c>
      <c r="G25" s="11">
        <v>1</v>
      </c>
      <c r="H25" s="13" t="s">
        <v>12</v>
      </c>
      <c r="I25" s="13"/>
    </row>
    <row r="26" s="2" customFormat="1" ht="39.95" customHeight="1" spans="1:9">
      <c r="A26" s="8">
        <v>24</v>
      </c>
      <c r="B26" s="12" t="s">
        <v>46</v>
      </c>
      <c r="C26" s="9" t="s">
        <v>48</v>
      </c>
      <c r="D26" s="10" t="str">
        <f>VLOOKUP(C26,[1]Sheet1!D:P,13,0)</f>
        <v>71.0</v>
      </c>
      <c r="E26" s="10">
        <f>VLOOKUP(C26,[1]Sheet1!D:Q,14,0)</f>
        <v>65.6</v>
      </c>
      <c r="F26" s="11">
        <f t="shared" si="2"/>
        <v>67.76</v>
      </c>
      <c r="G26" s="11">
        <v>2</v>
      </c>
      <c r="H26" s="13" t="s">
        <v>16</v>
      </c>
      <c r="I26" s="13"/>
    </row>
    <row r="27" s="2" customFormat="1" ht="39.95" customHeight="1" spans="1:9">
      <c r="A27" s="8">
        <v>25</v>
      </c>
      <c r="B27" s="12" t="s">
        <v>49</v>
      </c>
      <c r="C27" s="9" t="s">
        <v>50</v>
      </c>
      <c r="D27" s="10">
        <v>70</v>
      </c>
      <c r="E27" s="10">
        <f>VLOOKUP(C27,[1]Sheet1!D:Q,14,0)</f>
        <v>89.24</v>
      </c>
      <c r="F27" s="11">
        <f t="shared" si="2"/>
        <v>81.544</v>
      </c>
      <c r="G27" s="11">
        <v>1</v>
      </c>
      <c r="H27" s="13" t="s">
        <v>12</v>
      </c>
      <c r="I27" s="13"/>
    </row>
    <row r="28" s="2" customFormat="1" ht="39.95" customHeight="1" spans="1:9">
      <c r="A28" s="8">
        <v>26</v>
      </c>
      <c r="B28" s="12" t="s">
        <v>49</v>
      </c>
      <c r="C28" s="9" t="s">
        <v>51</v>
      </c>
      <c r="D28" s="10" t="str">
        <f>VLOOKUP(C28,[1]Sheet1!D:P,13,0)</f>
        <v>60.0</v>
      </c>
      <c r="E28" s="10">
        <f>VLOOKUP(C28,[1]Sheet1!D:Q,14,0)</f>
        <v>57.56</v>
      </c>
      <c r="F28" s="11">
        <f t="shared" si="2"/>
        <v>58.536</v>
      </c>
      <c r="G28" s="11">
        <v>2</v>
      </c>
      <c r="H28" s="13" t="s">
        <v>16</v>
      </c>
      <c r="I28" s="13"/>
    </row>
    <row r="29" s="2" customFormat="1" ht="39.95" customHeight="1" spans="1:9">
      <c r="A29" s="8">
        <v>27</v>
      </c>
      <c r="B29" s="12" t="s">
        <v>52</v>
      </c>
      <c r="C29" s="9" t="s">
        <v>53</v>
      </c>
      <c r="D29" s="10" t="str">
        <f>VLOOKUP(C29,[1]Sheet1!D:P,13,0)</f>
        <v>61.0</v>
      </c>
      <c r="E29" s="10">
        <f>VLOOKUP(C29,[1]Sheet1!D:Q,14,0)</f>
        <v>87.6</v>
      </c>
      <c r="F29" s="11">
        <f t="shared" si="2"/>
        <v>76.96</v>
      </c>
      <c r="G29" s="11">
        <v>1</v>
      </c>
      <c r="H29" s="13" t="s">
        <v>12</v>
      </c>
      <c r="I29" s="13"/>
    </row>
    <row r="30" s="2" customFormat="1" ht="39.95" customHeight="1" spans="1:9">
      <c r="A30" s="8">
        <v>28</v>
      </c>
      <c r="B30" s="12" t="s">
        <v>52</v>
      </c>
      <c r="C30" s="9" t="s">
        <v>54</v>
      </c>
      <c r="D30" s="10" t="str">
        <f>VLOOKUP(C30,[1]Sheet1!D:P,13,0)</f>
        <v>64.0</v>
      </c>
      <c r="E30" s="10">
        <f>VLOOKUP(C30,[1]Sheet1!D:Q,14,0)</f>
        <v>83.7</v>
      </c>
      <c r="F30" s="11">
        <f t="shared" si="2"/>
        <v>75.82</v>
      </c>
      <c r="G30" s="11">
        <v>2</v>
      </c>
      <c r="H30" s="13" t="s">
        <v>16</v>
      </c>
      <c r="I30" s="13"/>
    </row>
    <row r="31" s="2" customFormat="1" ht="39.95" customHeight="1" spans="1:9">
      <c r="A31" s="8">
        <v>29</v>
      </c>
      <c r="B31" s="12" t="s">
        <v>52</v>
      </c>
      <c r="C31" s="9" t="s">
        <v>55</v>
      </c>
      <c r="D31" s="10" t="str">
        <f>VLOOKUP(C31,[1]Sheet1!D:P,13,0)</f>
        <v>63.0</v>
      </c>
      <c r="E31" s="10">
        <f>VLOOKUP(C31,[1]Sheet1!D:Q,14,0)</f>
        <v>81</v>
      </c>
      <c r="F31" s="11">
        <f t="shared" si="2"/>
        <v>73.8</v>
      </c>
      <c r="G31" s="11">
        <v>3</v>
      </c>
      <c r="H31" s="13" t="s">
        <v>16</v>
      </c>
      <c r="I31" s="13"/>
    </row>
    <row r="32" s="2" customFormat="1" ht="39.95" customHeight="1" spans="1:9">
      <c r="A32" s="8">
        <v>30</v>
      </c>
      <c r="B32" s="12" t="s">
        <v>52</v>
      </c>
      <c r="C32" s="9" t="s">
        <v>56</v>
      </c>
      <c r="D32" s="10" t="str">
        <f>VLOOKUP(C32,[1]Sheet1!D:P,13,0)</f>
        <v>70.0</v>
      </c>
      <c r="E32" s="10">
        <f>VLOOKUP(C32,[1]Sheet1!D:Q,14,0)</f>
        <v>57.6</v>
      </c>
      <c r="F32" s="11">
        <f t="shared" si="2"/>
        <v>62.56</v>
      </c>
      <c r="G32" s="11">
        <v>4</v>
      </c>
      <c r="H32" s="13" t="s">
        <v>16</v>
      </c>
      <c r="I32" s="13"/>
    </row>
    <row r="33" s="2" customFormat="1" ht="39.95" customHeight="1" spans="1:9">
      <c r="A33" s="8">
        <v>31</v>
      </c>
      <c r="B33" s="12" t="s">
        <v>52</v>
      </c>
      <c r="C33" s="9" t="s">
        <v>57</v>
      </c>
      <c r="D33" s="10" t="str">
        <f>VLOOKUP(C33,[1]Sheet1!D:P,13,0)</f>
        <v>63.0</v>
      </c>
      <c r="E33" s="10">
        <f>VLOOKUP(C33,[1]Sheet1!D:Q,14,0)</f>
        <v>57.62</v>
      </c>
      <c r="F33" s="11">
        <f t="shared" si="2"/>
        <v>59.772</v>
      </c>
      <c r="G33" s="11">
        <v>5</v>
      </c>
      <c r="H33" s="13" t="s">
        <v>16</v>
      </c>
      <c r="I33" s="13"/>
    </row>
    <row r="34" customHeight="1" spans="1:9">
      <c r="A34" s="8">
        <v>32</v>
      </c>
      <c r="B34" s="12" t="s">
        <v>52</v>
      </c>
      <c r="C34" s="9" t="s">
        <v>58</v>
      </c>
      <c r="D34" s="10" t="str">
        <f>VLOOKUP(C34,[1]Sheet1!D:P,13,0)</f>
        <v>59.0</v>
      </c>
      <c r="E34" s="10">
        <f>VLOOKUP(C34,[1]Sheet1!D:Q,14,0)</f>
        <v>58</v>
      </c>
      <c r="F34" s="11">
        <f t="shared" si="2"/>
        <v>58.4</v>
      </c>
      <c r="G34" s="11">
        <v>6</v>
      </c>
      <c r="H34" s="13" t="s">
        <v>16</v>
      </c>
      <c r="I34" s="13"/>
    </row>
    <row r="35" customHeight="1" spans="1:9">
      <c r="A35" s="8">
        <v>33</v>
      </c>
      <c r="B35" s="12" t="s">
        <v>52</v>
      </c>
      <c r="C35" s="9" t="s">
        <v>59</v>
      </c>
      <c r="D35" s="10" t="str">
        <f>VLOOKUP(C35,[1]Sheet1!D:P,13,0)</f>
        <v>56.0</v>
      </c>
      <c r="E35" s="10">
        <f>VLOOKUP(C35,[1]Sheet1!D:Q,14,0)</f>
        <v>52.2</v>
      </c>
      <c r="F35" s="11">
        <f t="shared" si="2"/>
        <v>53.72</v>
      </c>
      <c r="G35" s="11">
        <v>7</v>
      </c>
      <c r="H35" s="13" t="s">
        <v>16</v>
      </c>
      <c r="I35" s="13"/>
    </row>
    <row r="36" customHeight="1" spans="1:9">
      <c r="A36" s="8">
        <v>34</v>
      </c>
      <c r="B36" s="12" t="s">
        <v>52</v>
      </c>
      <c r="C36" s="9" t="s">
        <v>60</v>
      </c>
      <c r="D36" s="10" t="str">
        <f>VLOOKUP(C36,[1]Sheet1!D:P,13,0)</f>
        <v>49.0</v>
      </c>
      <c r="E36" s="10">
        <f>VLOOKUP(C36,[1]Sheet1!D:Q,14,0)</f>
        <v>56.8</v>
      </c>
      <c r="F36" s="11">
        <f t="shared" si="2"/>
        <v>53.68</v>
      </c>
      <c r="G36" s="11">
        <v>8</v>
      </c>
      <c r="H36" s="13" t="s">
        <v>16</v>
      </c>
      <c r="I36" s="13"/>
    </row>
    <row r="37" customHeight="1" spans="1:9">
      <c r="A37" s="8">
        <v>35</v>
      </c>
      <c r="B37" s="12" t="s">
        <v>61</v>
      </c>
      <c r="C37" s="9" t="s">
        <v>62</v>
      </c>
      <c r="D37" s="10" t="str">
        <f>VLOOKUP(C37,[1]Sheet1!D:P,13,0)</f>
        <v>64.0</v>
      </c>
      <c r="E37" s="10">
        <f>VLOOKUP(C37,[1]Sheet1!D:Q,14,0)</f>
        <v>91.26</v>
      </c>
      <c r="F37" s="11">
        <f t="shared" si="2"/>
        <v>80.356</v>
      </c>
      <c r="G37" s="11">
        <v>1</v>
      </c>
      <c r="H37" s="13" t="s">
        <v>12</v>
      </c>
      <c r="I37" s="13"/>
    </row>
    <row r="38" customHeight="1" spans="1:9">
      <c r="A38" s="8">
        <v>36</v>
      </c>
      <c r="B38" s="12" t="s">
        <v>63</v>
      </c>
      <c r="C38" s="9" t="s">
        <v>64</v>
      </c>
      <c r="D38" s="10" t="str">
        <f>VLOOKUP(C38,[1]Sheet1!D:P,13,0)</f>
        <v>58.0</v>
      </c>
      <c r="E38" s="10">
        <f>VLOOKUP(C38,[1]Sheet1!D:Q,14,0)</f>
        <v>54.62</v>
      </c>
      <c r="F38" s="11">
        <f t="shared" si="2"/>
        <v>55.972</v>
      </c>
      <c r="G38" s="11">
        <v>1</v>
      </c>
      <c r="H38" s="13" t="s">
        <v>16</v>
      </c>
      <c r="I38" s="13"/>
    </row>
    <row r="39" customHeight="1" spans="1:9">
      <c r="A39" s="8">
        <v>37</v>
      </c>
      <c r="B39" s="12" t="s">
        <v>63</v>
      </c>
      <c r="C39" s="9" t="s">
        <v>65</v>
      </c>
      <c r="D39" s="10" t="str">
        <f>VLOOKUP(C39,[1]Sheet1!D:P,13,0)</f>
        <v>58.0</v>
      </c>
      <c r="E39" s="10">
        <f>VLOOKUP(C39,[1]Sheet1!D:Q,14,0)</f>
        <v>54.3</v>
      </c>
      <c r="F39" s="11">
        <f t="shared" si="2"/>
        <v>55.78</v>
      </c>
      <c r="G39" s="11">
        <v>2</v>
      </c>
      <c r="H39" s="13" t="s">
        <v>16</v>
      </c>
      <c r="I39" s="13"/>
    </row>
    <row r="40" customHeight="1" spans="1:9">
      <c r="A40" s="8">
        <v>38</v>
      </c>
      <c r="B40" s="12" t="s">
        <v>63</v>
      </c>
      <c r="C40" s="9" t="s">
        <v>66</v>
      </c>
      <c r="D40" s="10" t="str">
        <f>VLOOKUP(C40,[1]Sheet1!D:P,13,0)</f>
        <v>54.0</v>
      </c>
      <c r="E40" s="10">
        <f>VLOOKUP(C40,[1]Sheet1!D:Q,14,0)</f>
        <v>55.5</v>
      </c>
      <c r="F40" s="11">
        <f t="shared" si="2"/>
        <v>54.9</v>
      </c>
      <c r="G40" s="11">
        <v>3</v>
      </c>
      <c r="H40" s="13" t="s">
        <v>16</v>
      </c>
      <c r="I40" s="13"/>
    </row>
    <row r="41" customHeight="1" spans="1:9">
      <c r="A41" s="8">
        <v>39</v>
      </c>
      <c r="B41" s="12" t="s">
        <v>67</v>
      </c>
      <c r="C41" s="9" t="s">
        <v>68</v>
      </c>
      <c r="D41" s="10" t="str">
        <f>VLOOKUP(C41,[1]Sheet1!D:P,13,0)</f>
        <v>52.0</v>
      </c>
      <c r="E41" s="10">
        <f>VLOOKUP(C41,[1]Sheet1!D:Q,14,0)</f>
        <v>67.64</v>
      </c>
      <c r="F41" s="11">
        <f t="shared" si="2"/>
        <v>61.384</v>
      </c>
      <c r="G41" s="11">
        <v>1</v>
      </c>
      <c r="H41" s="13" t="s">
        <v>12</v>
      </c>
      <c r="I41" s="13"/>
    </row>
    <row r="42" customHeight="1" spans="1:9">
      <c r="A42" s="8">
        <v>40</v>
      </c>
      <c r="B42" s="12" t="s">
        <v>69</v>
      </c>
      <c r="C42" s="9" t="s">
        <v>70</v>
      </c>
      <c r="D42" s="10" t="str">
        <f>VLOOKUP(C42,[1]Sheet1!D:P,13,0)</f>
        <v>67.0</v>
      </c>
      <c r="E42" s="10">
        <f>VLOOKUP(C42,[1]Sheet1!D:Q,14,0)</f>
        <v>89.64</v>
      </c>
      <c r="F42" s="11">
        <f t="shared" si="2"/>
        <v>80.584</v>
      </c>
      <c r="G42" s="11">
        <v>1</v>
      </c>
      <c r="H42" s="13" t="s">
        <v>12</v>
      </c>
      <c r="I42" s="13"/>
    </row>
    <row r="43" customHeight="1" spans="1:9">
      <c r="A43" s="8">
        <v>41</v>
      </c>
      <c r="B43" s="12" t="s">
        <v>69</v>
      </c>
      <c r="C43" s="9" t="s">
        <v>71</v>
      </c>
      <c r="D43" s="10" t="str">
        <f>VLOOKUP(C43,[1]Sheet1!D:P,13,0)</f>
        <v>64.0</v>
      </c>
      <c r="E43" s="10">
        <f>VLOOKUP(C43,[1]Sheet1!D:Q,14,0)</f>
        <v>89.86</v>
      </c>
      <c r="F43" s="11">
        <f t="shared" si="2"/>
        <v>79.516</v>
      </c>
      <c r="G43" s="11">
        <v>2</v>
      </c>
      <c r="H43" s="13" t="s">
        <v>12</v>
      </c>
      <c r="I43" s="13"/>
    </row>
    <row r="44" customHeight="1" spans="1:9">
      <c r="A44" s="8">
        <v>42</v>
      </c>
      <c r="B44" s="12" t="s">
        <v>69</v>
      </c>
      <c r="C44" s="9" t="s">
        <v>72</v>
      </c>
      <c r="D44" s="10" t="str">
        <f>VLOOKUP(C44,[1]Sheet1!D:P,13,0)</f>
        <v>71.0</v>
      </c>
      <c r="E44" s="10">
        <f>VLOOKUP(C44,[1]Sheet1!D:Q,14,0)</f>
        <v>81.04</v>
      </c>
      <c r="F44" s="11">
        <f t="shared" si="2"/>
        <v>77.024</v>
      </c>
      <c r="G44" s="11">
        <v>3</v>
      </c>
      <c r="H44" s="13" t="s">
        <v>16</v>
      </c>
      <c r="I44" s="13"/>
    </row>
    <row r="45" customHeight="1" spans="1:9">
      <c r="A45" s="8">
        <v>43</v>
      </c>
      <c r="B45" s="12" t="s">
        <v>69</v>
      </c>
      <c r="C45" s="9" t="s">
        <v>73</v>
      </c>
      <c r="D45" s="10" t="str">
        <f>VLOOKUP(C45,[1]Sheet1!D:P,13,0)</f>
        <v>44.0</v>
      </c>
      <c r="E45" s="10">
        <f>VLOOKUP(C45,[1]Sheet1!D:Q,14,0)</f>
        <v>53.44</v>
      </c>
      <c r="F45" s="11">
        <f t="shared" si="2"/>
        <v>49.664</v>
      </c>
      <c r="G45" s="11">
        <v>4</v>
      </c>
      <c r="H45" s="13" t="s">
        <v>16</v>
      </c>
      <c r="I45" s="13"/>
    </row>
    <row r="46" customHeight="1" spans="1:9">
      <c r="A46" s="8">
        <v>44</v>
      </c>
      <c r="B46" s="9" t="s">
        <v>74</v>
      </c>
      <c r="C46" s="9" t="s">
        <v>75</v>
      </c>
      <c r="D46" s="10" t="str">
        <f>VLOOKUP(C46,[1]Sheet1!D:P,13,0)</f>
        <v>缺考</v>
      </c>
      <c r="E46" s="10" t="str">
        <f>VLOOKUP(C46,[1]Sheet1!D:Q,14,0)</f>
        <v>缺考</v>
      </c>
      <c r="F46" s="10" t="s">
        <v>30</v>
      </c>
      <c r="G46" s="11" t="s">
        <v>31</v>
      </c>
      <c r="H46" s="8" t="s">
        <v>16</v>
      </c>
      <c r="I46" s="13"/>
    </row>
    <row r="47" customHeight="1" spans="1:9">
      <c r="A47" s="8">
        <v>45</v>
      </c>
      <c r="B47" s="12" t="s">
        <v>74</v>
      </c>
      <c r="C47" s="9" t="s">
        <v>76</v>
      </c>
      <c r="D47" s="10" t="str">
        <f>VLOOKUP(C47,[1]Sheet1!D:P,13,0)</f>
        <v>32.0</v>
      </c>
      <c r="E47" s="10">
        <f>VLOOKUP(C47,[1]Sheet1!D:Q,14,0)</f>
        <v>68.8</v>
      </c>
      <c r="F47" s="11">
        <f t="shared" ref="F47:F57" si="3">(D47*0.4)+(E47*0.6)</f>
        <v>54.08</v>
      </c>
      <c r="G47" s="11">
        <v>1</v>
      </c>
      <c r="H47" s="13" t="s">
        <v>12</v>
      </c>
      <c r="I47" s="13"/>
    </row>
    <row r="48" customHeight="1" spans="1:9">
      <c r="A48" s="8">
        <v>46</v>
      </c>
      <c r="B48" s="12" t="s">
        <v>74</v>
      </c>
      <c r="C48" s="9" t="s">
        <v>77</v>
      </c>
      <c r="D48" s="10" t="str">
        <f>VLOOKUP(C48,[1]Sheet1!D:P,13,0)</f>
        <v>42.0</v>
      </c>
      <c r="E48" s="10">
        <f>VLOOKUP(C48,[1]Sheet1!D:Q,14,0)</f>
        <v>59.4</v>
      </c>
      <c r="F48" s="11">
        <f t="shared" si="3"/>
        <v>52.44</v>
      </c>
      <c r="G48" s="11">
        <v>2</v>
      </c>
      <c r="H48" s="13" t="s">
        <v>16</v>
      </c>
      <c r="I48" s="13"/>
    </row>
    <row r="49" customHeight="1" spans="1:9">
      <c r="A49" s="8">
        <v>47</v>
      </c>
      <c r="B49" s="12" t="s">
        <v>74</v>
      </c>
      <c r="C49" s="9" t="s">
        <v>78</v>
      </c>
      <c r="D49" s="10" t="str">
        <f>VLOOKUP(C49,[1]Sheet1!D:P,13,0)</f>
        <v>31.0</v>
      </c>
      <c r="E49" s="10">
        <f>VLOOKUP(C49,[1]Sheet1!D:Q,14,0)</f>
        <v>62.8</v>
      </c>
      <c r="F49" s="11">
        <f t="shared" si="3"/>
        <v>50.08</v>
      </c>
      <c r="G49" s="11">
        <v>3</v>
      </c>
      <c r="H49" s="13" t="s">
        <v>16</v>
      </c>
      <c r="I49" s="13"/>
    </row>
    <row r="50" customHeight="1" spans="1:9">
      <c r="A50" s="8">
        <v>48</v>
      </c>
      <c r="B50" s="12" t="s">
        <v>74</v>
      </c>
      <c r="C50" s="9" t="s">
        <v>79</v>
      </c>
      <c r="D50" s="10" t="str">
        <f>VLOOKUP(C50,[1]Sheet1!D:P,13,0)</f>
        <v>41.0</v>
      </c>
      <c r="E50" s="10">
        <f>VLOOKUP(C50,[1]Sheet1!D:Q,14,0)</f>
        <v>55.8</v>
      </c>
      <c r="F50" s="11">
        <f t="shared" si="3"/>
        <v>49.88</v>
      </c>
      <c r="G50" s="11">
        <v>4</v>
      </c>
      <c r="H50" s="13" t="s">
        <v>16</v>
      </c>
      <c r="I50" s="13"/>
    </row>
    <row r="51" customHeight="1" spans="1:9">
      <c r="A51" s="8">
        <v>49</v>
      </c>
      <c r="B51" s="9" t="s">
        <v>74</v>
      </c>
      <c r="C51" s="9" t="s">
        <v>80</v>
      </c>
      <c r="D51" s="10" t="str">
        <f>VLOOKUP(C51,[1]Sheet1!D:P,13,0)</f>
        <v>37.0</v>
      </c>
      <c r="E51" s="10">
        <f>VLOOKUP(C51,[1]Sheet1!D:Q,14,0)</f>
        <v>57.1</v>
      </c>
      <c r="F51" s="11">
        <f t="shared" si="3"/>
        <v>49.06</v>
      </c>
      <c r="G51" s="11">
        <v>5</v>
      </c>
      <c r="H51" s="13" t="s">
        <v>16</v>
      </c>
      <c r="I51" s="13"/>
    </row>
    <row r="52" customHeight="1" spans="1:9">
      <c r="A52" s="8">
        <v>50</v>
      </c>
      <c r="B52" s="9" t="s">
        <v>74</v>
      </c>
      <c r="C52" s="9" t="s">
        <v>81</v>
      </c>
      <c r="D52" s="10" t="str">
        <f>VLOOKUP(C52,[1]Sheet1!D:P,13,0)</f>
        <v>37.0</v>
      </c>
      <c r="E52" s="10">
        <f>VLOOKUP(C52,[1]Sheet1!D:Q,14,0)</f>
        <v>56.1</v>
      </c>
      <c r="F52" s="11">
        <f t="shared" si="3"/>
        <v>48.46</v>
      </c>
      <c r="G52" s="11">
        <v>6</v>
      </c>
      <c r="H52" s="13" t="s">
        <v>16</v>
      </c>
      <c r="I52" s="13"/>
    </row>
    <row r="53" customHeight="1" spans="1:9">
      <c r="A53" s="8">
        <v>51</v>
      </c>
      <c r="B53" s="9" t="s">
        <v>74</v>
      </c>
      <c r="C53" s="9" t="s">
        <v>82</v>
      </c>
      <c r="D53" s="10" t="str">
        <f>VLOOKUP(C53,[1]Sheet1!D:P,13,0)</f>
        <v>42.0</v>
      </c>
      <c r="E53" s="10">
        <f>VLOOKUP(C53,[1]Sheet1!D:Q,14,0)</f>
        <v>52.5</v>
      </c>
      <c r="F53" s="11">
        <f t="shared" si="3"/>
        <v>48.3</v>
      </c>
      <c r="G53" s="11">
        <v>7</v>
      </c>
      <c r="H53" s="13" t="s">
        <v>16</v>
      </c>
      <c r="I53" s="13"/>
    </row>
    <row r="54" customHeight="1" spans="1:9">
      <c r="A54" s="8">
        <v>52</v>
      </c>
      <c r="B54" s="12" t="s">
        <v>74</v>
      </c>
      <c r="C54" s="9" t="s">
        <v>83</v>
      </c>
      <c r="D54" s="10" t="str">
        <f>VLOOKUP(C54,[1]Sheet1!D:P,13,0)</f>
        <v>38.0</v>
      </c>
      <c r="E54" s="10">
        <f>VLOOKUP(C54,[1]Sheet1!D:Q,14,0)</f>
        <v>53.4</v>
      </c>
      <c r="F54" s="11">
        <f t="shared" si="3"/>
        <v>47.24</v>
      </c>
      <c r="G54" s="11">
        <v>8</v>
      </c>
      <c r="H54" s="13" t="s">
        <v>16</v>
      </c>
      <c r="I54" s="13"/>
    </row>
    <row r="55" customHeight="1" spans="1:9">
      <c r="A55" s="8">
        <v>53</v>
      </c>
      <c r="B55" s="9" t="s">
        <v>74</v>
      </c>
      <c r="C55" s="9" t="s">
        <v>84</v>
      </c>
      <c r="D55" s="10" t="str">
        <f>VLOOKUP(C55,[1]Sheet1!D:P,13,0)</f>
        <v>35.0</v>
      </c>
      <c r="E55" s="10">
        <f>VLOOKUP(C55,[1]Sheet1!D:Q,14,0)</f>
        <v>55.4</v>
      </c>
      <c r="F55" s="11">
        <f t="shared" si="3"/>
        <v>47.24</v>
      </c>
      <c r="G55" s="11">
        <v>9</v>
      </c>
      <c r="H55" s="13" t="s">
        <v>16</v>
      </c>
      <c r="I55" s="13"/>
    </row>
    <row r="56" customHeight="1" spans="1:9">
      <c r="A56" s="8">
        <v>54</v>
      </c>
      <c r="B56" s="12" t="s">
        <v>74</v>
      </c>
      <c r="C56" s="9" t="s">
        <v>85</v>
      </c>
      <c r="D56" s="10" t="str">
        <f>VLOOKUP(C56,[1]Sheet1!D:P,13,0)</f>
        <v>35.0</v>
      </c>
      <c r="E56" s="10">
        <f>VLOOKUP(C56,[1]Sheet1!D:Q,14,0)</f>
        <v>55</v>
      </c>
      <c r="F56" s="11">
        <f t="shared" si="3"/>
        <v>47</v>
      </c>
      <c r="G56" s="11">
        <v>10</v>
      </c>
      <c r="H56" s="13" t="s">
        <v>16</v>
      </c>
      <c r="I56" s="13"/>
    </row>
    <row r="57" customHeight="1" spans="1:9">
      <c r="A57" s="8">
        <v>55</v>
      </c>
      <c r="B57" s="12" t="s">
        <v>74</v>
      </c>
      <c r="C57" s="9" t="s">
        <v>86</v>
      </c>
      <c r="D57" s="10" t="str">
        <f>VLOOKUP(C57,[1]Sheet1!D:P,13,0)</f>
        <v>30.0</v>
      </c>
      <c r="E57" s="10">
        <f>VLOOKUP(C57,[1]Sheet1!D:Q,14,0)</f>
        <v>56.8</v>
      </c>
      <c r="F57" s="11">
        <f t="shared" si="3"/>
        <v>46.08</v>
      </c>
      <c r="G57" s="11">
        <v>11</v>
      </c>
      <c r="H57" s="13" t="s">
        <v>16</v>
      </c>
      <c r="I57" s="13"/>
    </row>
    <row r="58" customHeight="1" spans="1:9">
      <c r="A58" s="8">
        <v>56</v>
      </c>
      <c r="B58" s="12" t="s">
        <v>87</v>
      </c>
      <c r="C58" s="9" t="s">
        <v>88</v>
      </c>
      <c r="D58" s="10" t="str">
        <f>VLOOKUP(C58,[1]Sheet1!D:P,13,0)</f>
        <v>缺考</v>
      </c>
      <c r="E58" s="10" t="str">
        <f>VLOOKUP(C58,[1]Sheet1!D:Q,14,0)</f>
        <v>缺考</v>
      </c>
      <c r="F58" s="10" t="s">
        <v>30</v>
      </c>
      <c r="G58" s="11" t="s">
        <v>31</v>
      </c>
      <c r="H58" s="8" t="s">
        <v>16</v>
      </c>
      <c r="I58" s="13"/>
    </row>
    <row r="59" customHeight="1" spans="1:9">
      <c r="A59" s="8">
        <v>57</v>
      </c>
      <c r="B59" s="12" t="s">
        <v>87</v>
      </c>
      <c r="C59" s="9" t="s">
        <v>89</v>
      </c>
      <c r="D59" s="10" t="str">
        <f>VLOOKUP(C59,[1]Sheet1!D:P,13,0)</f>
        <v>45.0</v>
      </c>
      <c r="E59" s="10">
        <f>VLOOKUP(C59,[1]Sheet1!D:Q,14,0)</f>
        <v>83.2</v>
      </c>
      <c r="F59" s="11">
        <f t="shared" ref="F59:F90" si="4">(D59*0.4)+(E59*0.6)</f>
        <v>67.92</v>
      </c>
      <c r="G59" s="11">
        <v>1</v>
      </c>
      <c r="H59" s="13" t="s">
        <v>12</v>
      </c>
      <c r="I59" s="13"/>
    </row>
    <row r="60" customHeight="1" spans="1:9">
      <c r="A60" s="8">
        <v>58</v>
      </c>
      <c r="B60" s="12" t="s">
        <v>87</v>
      </c>
      <c r="C60" s="9" t="s">
        <v>90</v>
      </c>
      <c r="D60" s="10" t="str">
        <f>VLOOKUP(C60,[1]Sheet1!D:P,13,0)</f>
        <v>35.0</v>
      </c>
      <c r="E60" s="10">
        <f>VLOOKUP(C60,[1]Sheet1!D:Q,14,0)</f>
        <v>86.1</v>
      </c>
      <c r="F60" s="11">
        <f t="shared" si="4"/>
        <v>65.66</v>
      </c>
      <c r="G60" s="11">
        <v>2</v>
      </c>
      <c r="H60" s="13" t="s">
        <v>12</v>
      </c>
      <c r="I60" s="13"/>
    </row>
    <row r="61" customHeight="1" spans="1:9">
      <c r="A61" s="8">
        <v>59</v>
      </c>
      <c r="B61" s="9" t="s">
        <v>87</v>
      </c>
      <c r="C61" s="9" t="s">
        <v>91</v>
      </c>
      <c r="D61" s="10" t="str">
        <f>VLOOKUP(C61,[1]Sheet1!D:P,13,0)</f>
        <v>57.0</v>
      </c>
      <c r="E61" s="10">
        <f>VLOOKUP(C61,[1]Sheet1!D:Q,14,0)</f>
        <v>60.1</v>
      </c>
      <c r="F61" s="11">
        <f t="shared" si="4"/>
        <v>58.86</v>
      </c>
      <c r="G61" s="11">
        <v>3</v>
      </c>
      <c r="H61" s="13" t="s">
        <v>16</v>
      </c>
      <c r="I61" s="13"/>
    </row>
    <row r="62" customHeight="1" spans="1:9">
      <c r="A62" s="8">
        <v>60</v>
      </c>
      <c r="B62" s="9" t="s">
        <v>87</v>
      </c>
      <c r="C62" s="9" t="s">
        <v>92</v>
      </c>
      <c r="D62" s="10" t="str">
        <f>VLOOKUP(C62,[1]Sheet1!D:P,13,0)</f>
        <v>37.0</v>
      </c>
      <c r="E62" s="10">
        <f>VLOOKUP(C62,[1]Sheet1!D:Q,14,0)</f>
        <v>71.1</v>
      </c>
      <c r="F62" s="11">
        <f t="shared" si="4"/>
        <v>57.46</v>
      </c>
      <c r="G62" s="11">
        <v>4</v>
      </c>
      <c r="H62" s="13" t="s">
        <v>16</v>
      </c>
      <c r="I62" s="13"/>
    </row>
    <row r="63" customHeight="1" spans="1:9">
      <c r="A63" s="8">
        <v>61</v>
      </c>
      <c r="B63" s="12" t="s">
        <v>87</v>
      </c>
      <c r="C63" s="9" t="s">
        <v>93</v>
      </c>
      <c r="D63" s="10" t="str">
        <f>VLOOKUP(C63,[1]Sheet1!D:P,13,0)</f>
        <v>50.0</v>
      </c>
      <c r="E63" s="10">
        <f>VLOOKUP(C63,[1]Sheet1!D:Q,14,0)</f>
        <v>59.4</v>
      </c>
      <c r="F63" s="11">
        <f t="shared" si="4"/>
        <v>55.64</v>
      </c>
      <c r="G63" s="11">
        <v>5</v>
      </c>
      <c r="H63" s="13" t="s">
        <v>16</v>
      </c>
      <c r="I63" s="13"/>
    </row>
    <row r="64" customHeight="1" spans="1:9">
      <c r="A64" s="8">
        <v>62</v>
      </c>
      <c r="B64" s="12" t="s">
        <v>87</v>
      </c>
      <c r="C64" s="9" t="s">
        <v>94</v>
      </c>
      <c r="D64" s="10" t="str">
        <f>VLOOKUP(C64,[1]Sheet1!D:P,13,0)</f>
        <v>46.0</v>
      </c>
      <c r="E64" s="10">
        <f>VLOOKUP(C64,[1]Sheet1!D:Q,14,0)</f>
        <v>61.7</v>
      </c>
      <c r="F64" s="11">
        <f t="shared" si="4"/>
        <v>55.42</v>
      </c>
      <c r="G64" s="11">
        <v>6</v>
      </c>
      <c r="H64" s="13" t="s">
        <v>16</v>
      </c>
      <c r="I64" s="13"/>
    </row>
    <row r="65" customHeight="1" spans="1:9">
      <c r="A65" s="8">
        <v>63</v>
      </c>
      <c r="B65" s="12" t="s">
        <v>87</v>
      </c>
      <c r="C65" s="9" t="s">
        <v>95</v>
      </c>
      <c r="D65" s="10" t="str">
        <f>VLOOKUP(C65,[1]Sheet1!D:P,13,0)</f>
        <v>42.0</v>
      </c>
      <c r="E65" s="10">
        <f>VLOOKUP(C65,[1]Sheet1!D:Q,14,0)</f>
        <v>60</v>
      </c>
      <c r="F65" s="11">
        <f t="shared" si="4"/>
        <v>52.8</v>
      </c>
      <c r="G65" s="11">
        <v>7</v>
      </c>
      <c r="H65" s="13" t="s">
        <v>16</v>
      </c>
      <c r="I65" s="13"/>
    </row>
    <row r="66" customHeight="1" spans="1:9">
      <c r="A66" s="8">
        <v>64</v>
      </c>
      <c r="B66" s="12" t="s">
        <v>87</v>
      </c>
      <c r="C66" s="9" t="s">
        <v>96</v>
      </c>
      <c r="D66" s="10" t="str">
        <f>VLOOKUP(C66,[1]Sheet1!D:P,13,0)</f>
        <v>38.0</v>
      </c>
      <c r="E66" s="10">
        <f>VLOOKUP(C66,[1]Sheet1!D:Q,14,0)</f>
        <v>61.8</v>
      </c>
      <c r="F66" s="11">
        <f t="shared" si="4"/>
        <v>52.28</v>
      </c>
      <c r="G66" s="11">
        <v>8</v>
      </c>
      <c r="H66" s="13" t="s">
        <v>16</v>
      </c>
      <c r="I66" s="13"/>
    </row>
    <row r="67" customHeight="1" spans="1:9">
      <c r="A67" s="8">
        <v>65</v>
      </c>
      <c r="B67" s="9" t="s">
        <v>87</v>
      </c>
      <c r="C67" s="9" t="s">
        <v>97</v>
      </c>
      <c r="D67" s="10" t="str">
        <f>VLOOKUP(C67,[1]Sheet1!D:P,13,0)</f>
        <v>43.0</v>
      </c>
      <c r="E67" s="10">
        <f>VLOOKUP(C67,[1]Sheet1!D:Q,14,0)</f>
        <v>58</v>
      </c>
      <c r="F67" s="11">
        <f t="shared" si="4"/>
        <v>52</v>
      </c>
      <c r="G67" s="11">
        <v>9</v>
      </c>
      <c r="H67" s="13" t="s">
        <v>16</v>
      </c>
      <c r="I67" s="13"/>
    </row>
    <row r="68" customHeight="1" spans="1:9">
      <c r="A68" s="8">
        <v>66</v>
      </c>
      <c r="B68" s="9" t="s">
        <v>87</v>
      </c>
      <c r="C68" s="9" t="s">
        <v>98</v>
      </c>
      <c r="D68" s="10" t="str">
        <f>VLOOKUP(C68,[1]Sheet1!D:P,13,0)</f>
        <v>46.0</v>
      </c>
      <c r="E68" s="10">
        <f>VLOOKUP(C68,[1]Sheet1!D:Q,14,0)</f>
        <v>56</v>
      </c>
      <c r="F68" s="11">
        <f t="shared" si="4"/>
        <v>52</v>
      </c>
      <c r="G68" s="11">
        <v>10</v>
      </c>
      <c r="H68" s="13" t="s">
        <v>16</v>
      </c>
      <c r="I68" s="13"/>
    </row>
    <row r="69" customHeight="1" spans="1:9">
      <c r="A69" s="8">
        <v>67</v>
      </c>
      <c r="B69" s="9" t="s">
        <v>87</v>
      </c>
      <c r="C69" s="9" t="s">
        <v>99</v>
      </c>
      <c r="D69" s="10" t="str">
        <f>VLOOKUP(C69,[1]Sheet1!D:P,13,0)</f>
        <v>41.0</v>
      </c>
      <c r="E69" s="10">
        <f>VLOOKUP(C69,[1]Sheet1!D:Q,14,0)</f>
        <v>59</v>
      </c>
      <c r="F69" s="11">
        <f t="shared" si="4"/>
        <v>51.8</v>
      </c>
      <c r="G69" s="11">
        <v>11</v>
      </c>
      <c r="H69" s="13" t="s">
        <v>16</v>
      </c>
      <c r="I69" s="13"/>
    </row>
    <row r="70" customHeight="1" spans="1:9">
      <c r="A70" s="8">
        <v>68</v>
      </c>
      <c r="B70" s="12" t="s">
        <v>87</v>
      </c>
      <c r="C70" s="9" t="s">
        <v>100</v>
      </c>
      <c r="D70" s="10" t="str">
        <f>VLOOKUP(C70,[1]Sheet1!D:P,13,0)</f>
        <v>42.0</v>
      </c>
      <c r="E70" s="10">
        <f>VLOOKUP(C70,[1]Sheet1!D:Q,14,0)</f>
        <v>55.2</v>
      </c>
      <c r="F70" s="11">
        <f t="shared" si="4"/>
        <v>49.92</v>
      </c>
      <c r="G70" s="11">
        <v>12</v>
      </c>
      <c r="H70" s="13" t="s">
        <v>16</v>
      </c>
      <c r="I70" s="13"/>
    </row>
    <row r="71" customHeight="1" spans="1:9">
      <c r="A71" s="8">
        <v>69</v>
      </c>
      <c r="B71" s="12" t="s">
        <v>87</v>
      </c>
      <c r="C71" s="9" t="s">
        <v>101</v>
      </c>
      <c r="D71" s="10" t="str">
        <f>VLOOKUP(C71,[1]Sheet1!D:P,13,0)</f>
        <v>34.0</v>
      </c>
      <c r="E71" s="10">
        <f>VLOOKUP(C71,[1]Sheet1!D:Q,14,0)</f>
        <v>56.6</v>
      </c>
      <c r="F71" s="11">
        <f t="shared" si="4"/>
        <v>47.56</v>
      </c>
      <c r="G71" s="11">
        <v>13</v>
      </c>
      <c r="H71" s="13" t="s">
        <v>16</v>
      </c>
      <c r="I71" s="13"/>
    </row>
    <row r="72" customHeight="1" spans="1:9">
      <c r="A72" s="8">
        <v>70</v>
      </c>
      <c r="B72" s="12" t="s">
        <v>102</v>
      </c>
      <c r="C72" s="9" t="s">
        <v>103</v>
      </c>
      <c r="D72" s="10" t="str">
        <f>VLOOKUP(C72,[1]Sheet1!D:P,13,0)</f>
        <v>97.0</v>
      </c>
      <c r="E72" s="10">
        <f>VLOOKUP(C72,[1]Sheet1!D:Q,14,0)</f>
        <v>88.2</v>
      </c>
      <c r="F72" s="11">
        <f t="shared" si="4"/>
        <v>91.72</v>
      </c>
      <c r="G72" s="11">
        <v>1</v>
      </c>
      <c r="H72" s="13" t="s">
        <v>12</v>
      </c>
      <c r="I72" s="13"/>
    </row>
    <row r="73" customHeight="1" spans="1:9">
      <c r="A73" s="8">
        <v>71</v>
      </c>
      <c r="B73" s="12" t="s">
        <v>102</v>
      </c>
      <c r="C73" s="9" t="s">
        <v>104</v>
      </c>
      <c r="D73" s="10" t="str">
        <f>VLOOKUP(C73,[1]Sheet1!D:P,13,0)</f>
        <v>69.0</v>
      </c>
      <c r="E73" s="10">
        <f>VLOOKUP(C73,[1]Sheet1!D:Q,14,0)</f>
        <v>85.4</v>
      </c>
      <c r="F73" s="11">
        <f t="shared" si="4"/>
        <v>78.84</v>
      </c>
      <c r="G73" s="11">
        <v>2</v>
      </c>
      <c r="H73" s="13" t="s">
        <v>12</v>
      </c>
      <c r="I73" s="13"/>
    </row>
    <row r="74" customHeight="1" spans="1:9">
      <c r="A74" s="8">
        <v>72</v>
      </c>
      <c r="B74" s="12" t="s">
        <v>102</v>
      </c>
      <c r="C74" s="9" t="s">
        <v>105</v>
      </c>
      <c r="D74" s="10" t="str">
        <f>VLOOKUP(C74,[1]Sheet1!D:P,13,0)</f>
        <v>58.0</v>
      </c>
      <c r="E74" s="10">
        <f>VLOOKUP(C74,[1]Sheet1!D:Q,14,0)</f>
        <v>83.6</v>
      </c>
      <c r="F74" s="11">
        <f t="shared" si="4"/>
        <v>73.36</v>
      </c>
      <c r="G74" s="11">
        <v>3</v>
      </c>
      <c r="H74" s="13" t="s">
        <v>12</v>
      </c>
      <c r="I74" s="13"/>
    </row>
    <row r="75" customHeight="1" spans="1:9">
      <c r="A75" s="8">
        <v>73</v>
      </c>
      <c r="B75" s="12" t="s">
        <v>102</v>
      </c>
      <c r="C75" s="9" t="s">
        <v>106</v>
      </c>
      <c r="D75" s="10" t="str">
        <f>VLOOKUP(C75,[1]Sheet1!D:P,13,0)</f>
        <v>68.0</v>
      </c>
      <c r="E75" s="10">
        <f>VLOOKUP(C75,[1]Sheet1!D:Q,14,0)</f>
        <v>60.1</v>
      </c>
      <c r="F75" s="11">
        <f t="shared" si="4"/>
        <v>63.26</v>
      </c>
      <c r="G75" s="11">
        <v>4</v>
      </c>
      <c r="H75" s="13" t="s">
        <v>16</v>
      </c>
      <c r="I75" s="13"/>
    </row>
    <row r="76" customHeight="1" spans="1:9">
      <c r="A76" s="8">
        <v>74</v>
      </c>
      <c r="B76" s="12" t="s">
        <v>102</v>
      </c>
      <c r="C76" s="9" t="s">
        <v>107</v>
      </c>
      <c r="D76" s="10" t="str">
        <f>VLOOKUP(C76,[1]Sheet1!D:P,13,0)</f>
        <v>60.0</v>
      </c>
      <c r="E76" s="10">
        <f>VLOOKUP(C76,[1]Sheet1!D:Q,14,0)</f>
        <v>62.5</v>
      </c>
      <c r="F76" s="11">
        <f t="shared" si="4"/>
        <v>61.5</v>
      </c>
      <c r="G76" s="11">
        <v>5</v>
      </c>
      <c r="H76" s="13" t="s">
        <v>16</v>
      </c>
      <c r="I76" s="13"/>
    </row>
    <row r="77" customHeight="1" spans="1:9">
      <c r="A77" s="8">
        <v>75</v>
      </c>
      <c r="B77" s="12" t="s">
        <v>102</v>
      </c>
      <c r="C77" s="9" t="s">
        <v>108</v>
      </c>
      <c r="D77" s="10" t="str">
        <f>VLOOKUP(C77,[1]Sheet1!D:P,13,0)</f>
        <v>62.0</v>
      </c>
      <c r="E77" s="10">
        <f>VLOOKUP(C77,[1]Sheet1!D:Q,14,0)</f>
        <v>52.2</v>
      </c>
      <c r="F77" s="11">
        <f t="shared" si="4"/>
        <v>56.12</v>
      </c>
      <c r="G77" s="11">
        <v>6</v>
      </c>
      <c r="H77" s="13" t="s">
        <v>16</v>
      </c>
      <c r="I77" s="13"/>
    </row>
    <row r="78" customHeight="1" spans="1:9">
      <c r="A78" s="8">
        <v>76</v>
      </c>
      <c r="B78" s="12" t="s">
        <v>102</v>
      </c>
      <c r="C78" s="9" t="s">
        <v>109</v>
      </c>
      <c r="D78" s="10" t="str">
        <f>VLOOKUP(C78,[1]Sheet1!D:P,13,0)</f>
        <v>54.0</v>
      </c>
      <c r="E78" s="10">
        <f>VLOOKUP(C78,[1]Sheet1!D:Q,14,0)</f>
        <v>55</v>
      </c>
      <c r="F78" s="11">
        <f t="shared" si="4"/>
        <v>54.6</v>
      </c>
      <c r="G78" s="11">
        <v>7</v>
      </c>
      <c r="H78" s="13" t="s">
        <v>16</v>
      </c>
      <c r="I78" s="13"/>
    </row>
    <row r="79" customHeight="1" spans="1:9">
      <c r="A79" s="8">
        <v>77</v>
      </c>
      <c r="B79" s="12" t="s">
        <v>102</v>
      </c>
      <c r="C79" s="9" t="s">
        <v>110</v>
      </c>
      <c r="D79" s="10" t="str">
        <f>VLOOKUP(C79,[1]Sheet1!D:P,13,0)</f>
        <v>44.0</v>
      </c>
      <c r="E79" s="10">
        <f>VLOOKUP(C79,[1]Sheet1!D:Q,14,0)</f>
        <v>52.72</v>
      </c>
      <c r="F79" s="11">
        <f t="shared" si="4"/>
        <v>49.232</v>
      </c>
      <c r="G79" s="11">
        <v>8</v>
      </c>
      <c r="H79" s="13" t="s">
        <v>16</v>
      </c>
      <c r="I79" s="13"/>
    </row>
    <row r="80" customHeight="1" spans="1:9">
      <c r="A80" s="8">
        <v>78</v>
      </c>
      <c r="B80" s="12" t="s">
        <v>111</v>
      </c>
      <c r="C80" s="9" t="s">
        <v>112</v>
      </c>
      <c r="D80" s="10" t="str">
        <f>VLOOKUP(C80,[1]Sheet1!D:P,13,0)</f>
        <v>63.0</v>
      </c>
      <c r="E80" s="10">
        <f>VLOOKUP(C80,[1]Sheet1!D:Q,14,0)</f>
        <v>67.7</v>
      </c>
      <c r="F80" s="11">
        <f t="shared" si="4"/>
        <v>65.82</v>
      </c>
      <c r="G80" s="11">
        <v>1</v>
      </c>
      <c r="H80" s="13" t="s">
        <v>12</v>
      </c>
      <c r="I80" s="13"/>
    </row>
    <row r="81" customHeight="1" spans="1:9">
      <c r="A81" s="8">
        <v>79</v>
      </c>
      <c r="B81" s="12" t="s">
        <v>113</v>
      </c>
      <c r="C81" s="9" t="s">
        <v>114</v>
      </c>
      <c r="D81" s="10" t="str">
        <f>VLOOKUP(C81,[1]Sheet1!D:P,13,0)</f>
        <v>74.0</v>
      </c>
      <c r="E81" s="10">
        <f>VLOOKUP(C81,[1]Sheet1!D:Q,14,0)</f>
        <v>58.26</v>
      </c>
      <c r="F81" s="11">
        <f t="shared" si="4"/>
        <v>64.556</v>
      </c>
      <c r="G81" s="11">
        <v>1</v>
      </c>
      <c r="H81" s="13" t="s">
        <v>16</v>
      </c>
      <c r="I81" s="13"/>
    </row>
    <row r="82" customHeight="1" spans="1:9">
      <c r="A82" s="8">
        <v>80</v>
      </c>
      <c r="B82" s="12" t="s">
        <v>113</v>
      </c>
      <c r="C82" s="9" t="s">
        <v>115</v>
      </c>
      <c r="D82" s="10" t="str">
        <f>VLOOKUP(C82,[1]Sheet1!D:P,13,0)</f>
        <v>70.0</v>
      </c>
      <c r="E82" s="10">
        <f>VLOOKUP(C82,[1]Sheet1!D:Q,14,0)</f>
        <v>57.82</v>
      </c>
      <c r="F82" s="11">
        <f t="shared" si="4"/>
        <v>62.692</v>
      </c>
      <c r="G82" s="11">
        <v>2</v>
      </c>
      <c r="H82" s="13" t="s">
        <v>16</v>
      </c>
      <c r="I82" s="13"/>
    </row>
    <row r="83" customHeight="1" spans="1:9">
      <c r="A83" s="8">
        <v>81</v>
      </c>
      <c r="B83" s="12" t="s">
        <v>113</v>
      </c>
      <c r="C83" s="9" t="s">
        <v>116</v>
      </c>
      <c r="D83" s="10" t="str">
        <f>VLOOKUP(C83,[1]Sheet1!D:P,13,0)</f>
        <v>62.0</v>
      </c>
      <c r="E83" s="10">
        <f>VLOOKUP(C83,[1]Sheet1!D:Q,14,0)</f>
        <v>59.08</v>
      </c>
      <c r="F83" s="11">
        <f t="shared" si="4"/>
        <v>60.248</v>
      </c>
      <c r="G83" s="11">
        <v>3</v>
      </c>
      <c r="H83" s="13" t="s">
        <v>16</v>
      </c>
      <c r="I83" s="13"/>
    </row>
    <row r="84" customHeight="1" spans="1:9">
      <c r="A84" s="8">
        <v>82</v>
      </c>
      <c r="B84" s="12" t="s">
        <v>113</v>
      </c>
      <c r="C84" s="9" t="s">
        <v>117</v>
      </c>
      <c r="D84" s="10" t="str">
        <f>VLOOKUP(C84,[1]Sheet1!D:P,13,0)</f>
        <v>52.0</v>
      </c>
      <c r="E84" s="10">
        <f>VLOOKUP(C84,[1]Sheet1!D:Q,14,0)</f>
        <v>55.18</v>
      </c>
      <c r="F84" s="11">
        <f t="shared" si="4"/>
        <v>53.908</v>
      </c>
      <c r="G84" s="11">
        <v>4</v>
      </c>
      <c r="H84" s="13" t="s">
        <v>16</v>
      </c>
      <c r="I84" s="13"/>
    </row>
    <row r="85" customHeight="1" spans="1:9">
      <c r="A85" s="8">
        <v>83</v>
      </c>
      <c r="B85" s="9" t="s">
        <v>118</v>
      </c>
      <c r="C85" s="9" t="s">
        <v>119</v>
      </c>
      <c r="D85" s="10" t="str">
        <f>VLOOKUP(C85,[1]Sheet1!D:P,13,0)</f>
        <v>57.0</v>
      </c>
      <c r="E85" s="10">
        <f>VLOOKUP(C85,[1]Sheet1!D:Q,14,0)</f>
        <v>70.06</v>
      </c>
      <c r="F85" s="11">
        <f t="shared" si="4"/>
        <v>64.836</v>
      </c>
      <c r="G85" s="11">
        <v>1</v>
      </c>
      <c r="H85" s="13" t="s">
        <v>12</v>
      </c>
      <c r="I85" s="13"/>
    </row>
    <row r="86" customHeight="1" spans="1:9">
      <c r="A86" s="8">
        <v>84</v>
      </c>
      <c r="B86" s="12" t="s">
        <v>118</v>
      </c>
      <c r="C86" s="9" t="s">
        <v>120</v>
      </c>
      <c r="D86" s="10" t="str">
        <f>VLOOKUP(C86,[1]Sheet1!D:P,13,0)</f>
        <v>66.0</v>
      </c>
      <c r="E86" s="10">
        <f>VLOOKUP(C86,[1]Sheet1!D:Q,14,0)</f>
        <v>53.22</v>
      </c>
      <c r="F86" s="11">
        <f t="shared" si="4"/>
        <v>58.332</v>
      </c>
      <c r="G86" s="11">
        <v>2</v>
      </c>
      <c r="H86" s="13" t="s">
        <v>16</v>
      </c>
      <c r="I86" s="13"/>
    </row>
    <row r="87" customHeight="1" spans="1:9">
      <c r="A87" s="8">
        <v>85</v>
      </c>
      <c r="B87" s="9" t="s">
        <v>118</v>
      </c>
      <c r="C87" s="9" t="s">
        <v>121</v>
      </c>
      <c r="D87" s="10" t="str">
        <f>VLOOKUP(C87,[1]Sheet1!D:P,13,0)</f>
        <v>66.0</v>
      </c>
      <c r="E87" s="10">
        <f>VLOOKUP(C87,[1]Sheet1!D:Q,14,0)</f>
        <v>48.98</v>
      </c>
      <c r="F87" s="11">
        <f t="shared" si="4"/>
        <v>55.788</v>
      </c>
      <c r="G87" s="11">
        <v>3</v>
      </c>
      <c r="H87" s="13" t="s">
        <v>16</v>
      </c>
      <c r="I87" s="13"/>
    </row>
    <row r="88" customHeight="1" spans="1:9">
      <c r="A88" s="8">
        <v>86</v>
      </c>
      <c r="B88" s="12" t="s">
        <v>118</v>
      </c>
      <c r="C88" s="9" t="s">
        <v>122</v>
      </c>
      <c r="D88" s="10" t="str">
        <f>VLOOKUP(C88,[1]Sheet1!D:P,13,0)</f>
        <v>55.0</v>
      </c>
      <c r="E88" s="10">
        <f>VLOOKUP(C88,[1]Sheet1!D:Q,14,0)</f>
        <v>55.62</v>
      </c>
      <c r="F88" s="11">
        <f t="shared" si="4"/>
        <v>55.372</v>
      </c>
      <c r="G88" s="11">
        <v>4</v>
      </c>
      <c r="H88" s="13" t="s">
        <v>16</v>
      </c>
      <c r="I88" s="13"/>
    </row>
    <row r="89" customHeight="1" spans="1:9">
      <c r="A89" s="8">
        <v>87</v>
      </c>
      <c r="B89" s="12" t="s">
        <v>118</v>
      </c>
      <c r="C89" s="9" t="s">
        <v>123</v>
      </c>
      <c r="D89" s="10" t="str">
        <f>VLOOKUP(C89,[1]Sheet1!D:P,13,0)</f>
        <v>43.0</v>
      </c>
      <c r="E89" s="10">
        <f>VLOOKUP(C89,[1]Sheet1!D:Q,14,0)</f>
        <v>56.82</v>
      </c>
      <c r="F89" s="11">
        <f t="shared" si="4"/>
        <v>51.292</v>
      </c>
      <c r="G89" s="11">
        <v>5</v>
      </c>
      <c r="H89" s="13" t="s">
        <v>16</v>
      </c>
      <c r="I89" s="13"/>
    </row>
    <row r="90" customHeight="1" spans="1:9">
      <c r="A90" s="8">
        <v>88</v>
      </c>
      <c r="B90" s="12" t="s">
        <v>124</v>
      </c>
      <c r="C90" s="9" t="s">
        <v>125</v>
      </c>
      <c r="D90" s="10" t="str">
        <f>VLOOKUP(C90,[1]Sheet1!D:P,13,0)</f>
        <v>66.0</v>
      </c>
      <c r="E90" s="10">
        <f>VLOOKUP(C90,[1]Sheet1!D:Q,14,0)</f>
        <v>64.5</v>
      </c>
      <c r="F90" s="11">
        <f t="shared" si="4"/>
        <v>65.1</v>
      </c>
      <c r="G90" s="11">
        <v>1</v>
      </c>
      <c r="H90" s="13" t="s">
        <v>12</v>
      </c>
      <c r="I90" s="13"/>
    </row>
    <row r="91" customHeight="1" spans="1:9">
      <c r="A91" s="8">
        <v>89</v>
      </c>
      <c r="B91" s="12" t="s">
        <v>126</v>
      </c>
      <c r="C91" s="9" t="s">
        <v>127</v>
      </c>
      <c r="D91" s="10" t="str">
        <f>VLOOKUP(C91,[1]Sheet1!D:P,13,0)</f>
        <v>缺考</v>
      </c>
      <c r="E91" s="10" t="str">
        <f>VLOOKUP(C91,[1]Sheet1!D:Q,14,0)</f>
        <v>缺考</v>
      </c>
      <c r="F91" s="10" t="s">
        <v>30</v>
      </c>
      <c r="G91" s="11" t="s">
        <v>31</v>
      </c>
      <c r="H91" s="8" t="s">
        <v>16</v>
      </c>
      <c r="I91" s="13"/>
    </row>
    <row r="92" customHeight="1" spans="1:9">
      <c r="A92" s="8">
        <v>90</v>
      </c>
      <c r="B92" s="12" t="s">
        <v>126</v>
      </c>
      <c r="C92" s="9" t="s">
        <v>128</v>
      </c>
      <c r="D92" s="10" t="str">
        <f>VLOOKUP(C92,[1]Sheet1!D:P,13,0)</f>
        <v>71.0</v>
      </c>
      <c r="E92" s="10">
        <f>VLOOKUP(C92,[1]Sheet1!D:Q,14,0)</f>
        <v>93.5</v>
      </c>
      <c r="F92" s="11">
        <f t="shared" ref="F92:F100" si="5">(D92*0.4)+(E92*0.6)</f>
        <v>84.5</v>
      </c>
      <c r="G92" s="11">
        <v>1</v>
      </c>
      <c r="H92" s="13" t="s">
        <v>12</v>
      </c>
      <c r="I92" s="13"/>
    </row>
    <row r="93" customHeight="1" spans="1:9">
      <c r="A93" s="8">
        <v>91</v>
      </c>
      <c r="B93" s="12" t="s">
        <v>126</v>
      </c>
      <c r="C93" s="9" t="s">
        <v>129</v>
      </c>
      <c r="D93" s="10" t="str">
        <f>VLOOKUP(C93,[1]Sheet1!D:P,13,0)</f>
        <v>71.0</v>
      </c>
      <c r="E93" s="10">
        <f>VLOOKUP(C93,[1]Sheet1!D:Q,14,0)</f>
        <v>79.6</v>
      </c>
      <c r="F93" s="11">
        <f t="shared" si="5"/>
        <v>76.16</v>
      </c>
      <c r="G93" s="11">
        <v>2</v>
      </c>
      <c r="H93" s="13" t="s">
        <v>16</v>
      </c>
      <c r="I93" s="13"/>
    </row>
    <row r="94" customHeight="1" spans="1:9">
      <c r="A94" s="8">
        <v>92</v>
      </c>
      <c r="B94" s="12" t="s">
        <v>126</v>
      </c>
      <c r="C94" s="9" t="s">
        <v>130</v>
      </c>
      <c r="D94" s="10" t="str">
        <f>VLOOKUP(C94,[1]Sheet1!D:P,13,0)</f>
        <v>67.0</v>
      </c>
      <c r="E94" s="10">
        <f>VLOOKUP(C94,[1]Sheet1!D:Q,14,0)</f>
        <v>82.1</v>
      </c>
      <c r="F94" s="11">
        <f t="shared" si="5"/>
        <v>76.06</v>
      </c>
      <c r="G94" s="11">
        <v>3</v>
      </c>
      <c r="H94" s="13" t="s">
        <v>16</v>
      </c>
      <c r="I94" s="13"/>
    </row>
    <row r="95" customHeight="1" spans="1:9">
      <c r="A95" s="8">
        <v>93</v>
      </c>
      <c r="B95" s="12" t="s">
        <v>126</v>
      </c>
      <c r="C95" s="9" t="s">
        <v>131</v>
      </c>
      <c r="D95" s="10" t="str">
        <f>VLOOKUP(C95,[1]Sheet1!D:P,13,0)</f>
        <v>72.0</v>
      </c>
      <c r="E95" s="10">
        <f>VLOOKUP(C95,[1]Sheet1!D:Q,14,0)</f>
        <v>57.2</v>
      </c>
      <c r="F95" s="11">
        <f t="shared" si="5"/>
        <v>63.12</v>
      </c>
      <c r="G95" s="11">
        <v>4</v>
      </c>
      <c r="H95" s="13" t="s">
        <v>16</v>
      </c>
      <c r="I95" s="13"/>
    </row>
    <row r="96" customHeight="1" spans="1:9">
      <c r="A96" s="8">
        <v>94</v>
      </c>
      <c r="B96" s="12" t="s">
        <v>126</v>
      </c>
      <c r="C96" s="9" t="s">
        <v>132</v>
      </c>
      <c r="D96" s="10" t="str">
        <f>VLOOKUP(C96,[1]Sheet1!D:P,13,0)</f>
        <v>64.0</v>
      </c>
      <c r="E96" s="10">
        <f>VLOOKUP(C96,[1]Sheet1!D:Q,14,0)</f>
        <v>56.8</v>
      </c>
      <c r="F96" s="11">
        <f t="shared" si="5"/>
        <v>59.68</v>
      </c>
      <c r="G96" s="11">
        <v>5</v>
      </c>
      <c r="H96" s="13" t="s">
        <v>16</v>
      </c>
      <c r="I96" s="13"/>
    </row>
    <row r="97" customHeight="1" spans="1:9">
      <c r="A97" s="8">
        <v>95</v>
      </c>
      <c r="B97" s="12" t="s">
        <v>126</v>
      </c>
      <c r="C97" s="9" t="s">
        <v>133</v>
      </c>
      <c r="D97" s="10" t="str">
        <f>VLOOKUP(C97,[1]Sheet1!D:P,13,0)</f>
        <v>62.0</v>
      </c>
      <c r="E97" s="10">
        <f>VLOOKUP(C97,[1]Sheet1!D:Q,14,0)</f>
        <v>57.3</v>
      </c>
      <c r="F97" s="11">
        <f t="shared" si="5"/>
        <v>59.18</v>
      </c>
      <c r="G97" s="11">
        <v>6</v>
      </c>
      <c r="H97" s="13" t="s">
        <v>16</v>
      </c>
      <c r="I97" s="13"/>
    </row>
    <row r="98" customHeight="1" spans="1:9">
      <c r="A98" s="8">
        <v>96</v>
      </c>
      <c r="B98" s="12" t="s">
        <v>126</v>
      </c>
      <c r="C98" s="9" t="s">
        <v>134</v>
      </c>
      <c r="D98" s="10" t="str">
        <f>VLOOKUP(C98,[1]Sheet1!D:P,13,0)</f>
        <v>63.0</v>
      </c>
      <c r="E98" s="10">
        <f>VLOOKUP(C98,[1]Sheet1!D:Q,14,0)</f>
        <v>55</v>
      </c>
      <c r="F98" s="11">
        <f t="shared" si="5"/>
        <v>58.2</v>
      </c>
      <c r="G98" s="11">
        <v>7</v>
      </c>
      <c r="H98" s="13" t="s">
        <v>16</v>
      </c>
      <c r="I98" s="13"/>
    </row>
    <row r="99" customHeight="1" spans="1:9">
      <c r="A99" s="8">
        <v>97</v>
      </c>
      <c r="B99" s="12" t="s">
        <v>126</v>
      </c>
      <c r="C99" s="9" t="s">
        <v>135</v>
      </c>
      <c r="D99" s="10" t="str">
        <f>VLOOKUP(C99,[1]Sheet1!D:P,13,0)</f>
        <v>56.0</v>
      </c>
      <c r="E99" s="10">
        <f>VLOOKUP(C99,[1]Sheet1!D:Q,14,0)</f>
        <v>59.24</v>
      </c>
      <c r="F99" s="11">
        <f t="shared" si="5"/>
        <v>57.944</v>
      </c>
      <c r="G99" s="11">
        <v>8</v>
      </c>
      <c r="H99" s="13" t="s">
        <v>16</v>
      </c>
      <c r="I99" s="13"/>
    </row>
    <row r="100" customHeight="1" spans="1:9">
      <c r="A100" s="8">
        <v>98</v>
      </c>
      <c r="B100" s="12" t="s">
        <v>126</v>
      </c>
      <c r="C100" s="9" t="s">
        <v>136</v>
      </c>
      <c r="D100" s="10" t="str">
        <f>VLOOKUP(C100,[1]Sheet1!D:P,13,0)</f>
        <v>46.0</v>
      </c>
      <c r="E100" s="10">
        <f>VLOOKUP(C100,[1]Sheet1!D:Q,14,0)</f>
        <v>56.1</v>
      </c>
      <c r="F100" s="11">
        <f t="shared" si="5"/>
        <v>52.06</v>
      </c>
      <c r="G100" s="11">
        <v>9</v>
      </c>
      <c r="H100" s="13" t="s">
        <v>16</v>
      </c>
      <c r="I100" s="13"/>
    </row>
    <row r="101" customHeight="1" spans="1:9">
      <c r="A101" s="8">
        <v>99</v>
      </c>
      <c r="B101" s="12" t="s">
        <v>137</v>
      </c>
      <c r="C101" s="9" t="s">
        <v>138</v>
      </c>
      <c r="D101" s="10" t="str">
        <f>VLOOKUP(C101,[1]Sheet1!D:P,13,0)</f>
        <v>缺考</v>
      </c>
      <c r="E101" s="10" t="str">
        <f>VLOOKUP(C101,[1]Sheet1!D:Q,14,0)</f>
        <v>缺考</v>
      </c>
      <c r="F101" s="10" t="s">
        <v>30</v>
      </c>
      <c r="G101" s="11" t="s">
        <v>31</v>
      </c>
      <c r="H101" s="8" t="s">
        <v>16</v>
      </c>
      <c r="I101" s="13"/>
    </row>
    <row r="102" customHeight="1" spans="1:9">
      <c r="A102" s="8">
        <v>100</v>
      </c>
      <c r="B102" s="12" t="s">
        <v>137</v>
      </c>
      <c r="C102" s="9" t="s">
        <v>139</v>
      </c>
      <c r="D102" s="10" t="str">
        <f>VLOOKUP(C102,[1]Sheet1!D:P,13,0)</f>
        <v>62.0</v>
      </c>
      <c r="E102" s="10">
        <f>VLOOKUP(C102,[1]Sheet1!D:Q,14,0)</f>
        <v>88.84</v>
      </c>
      <c r="F102" s="11">
        <f t="shared" ref="F102:F111" si="6">(D102*0.4)+(E102*0.6)</f>
        <v>78.104</v>
      </c>
      <c r="G102" s="11">
        <v>1</v>
      </c>
      <c r="H102" s="8" t="s">
        <v>12</v>
      </c>
      <c r="I102" s="13"/>
    </row>
    <row r="103" customHeight="1" spans="1:9">
      <c r="A103" s="8">
        <v>101</v>
      </c>
      <c r="B103" s="12" t="s">
        <v>137</v>
      </c>
      <c r="C103" s="9" t="s">
        <v>140</v>
      </c>
      <c r="D103" s="10" t="str">
        <f>VLOOKUP(C103,[1]Sheet1!D:P,13,0)</f>
        <v>63.0</v>
      </c>
      <c r="E103" s="10">
        <f>VLOOKUP(C103,[1]Sheet1!D:Q,14,0)</f>
        <v>61.1</v>
      </c>
      <c r="F103" s="11">
        <f t="shared" si="6"/>
        <v>61.86</v>
      </c>
      <c r="G103" s="11">
        <v>2</v>
      </c>
      <c r="H103" s="8" t="s">
        <v>12</v>
      </c>
      <c r="I103" s="13"/>
    </row>
    <row r="104" customHeight="1" spans="1:9">
      <c r="A104" s="8">
        <v>102</v>
      </c>
      <c r="B104" s="12" t="s">
        <v>141</v>
      </c>
      <c r="C104" s="9" t="s">
        <v>142</v>
      </c>
      <c r="D104" s="10" t="str">
        <f>VLOOKUP(C104,[1]Sheet1!D:P,13,0)</f>
        <v>63.0</v>
      </c>
      <c r="E104" s="10">
        <f>VLOOKUP(C104,[1]Sheet1!D:Q,14,0)</f>
        <v>90.76</v>
      </c>
      <c r="F104" s="11">
        <f t="shared" si="6"/>
        <v>79.656</v>
      </c>
      <c r="G104" s="11">
        <v>1</v>
      </c>
      <c r="H104" s="8" t="s">
        <v>12</v>
      </c>
      <c r="I104" s="13"/>
    </row>
    <row r="105" customHeight="1" spans="1:9">
      <c r="A105" s="8">
        <v>103</v>
      </c>
      <c r="B105" s="12" t="s">
        <v>141</v>
      </c>
      <c r="C105" s="9" t="s">
        <v>143</v>
      </c>
      <c r="D105" s="10" t="str">
        <f>VLOOKUP(C105,[1]Sheet1!D:P,13,0)</f>
        <v>57.0</v>
      </c>
      <c r="E105" s="10">
        <f>VLOOKUP(C105,[1]Sheet1!D:Q,14,0)</f>
        <v>85.5</v>
      </c>
      <c r="F105" s="11">
        <f t="shared" si="6"/>
        <v>74.1</v>
      </c>
      <c r="G105" s="11">
        <v>2</v>
      </c>
      <c r="H105" s="8" t="s">
        <v>12</v>
      </c>
      <c r="I105" s="13"/>
    </row>
    <row r="106" customHeight="1" spans="1:9">
      <c r="A106" s="8">
        <v>104</v>
      </c>
      <c r="B106" s="12" t="s">
        <v>141</v>
      </c>
      <c r="C106" s="9" t="s">
        <v>144</v>
      </c>
      <c r="D106" s="10" t="str">
        <f>VLOOKUP(C106,[1]Sheet1!D:P,13,0)</f>
        <v>49.0</v>
      </c>
      <c r="E106" s="10">
        <f>VLOOKUP(C106,[1]Sheet1!D:Q,14,0)</f>
        <v>88.44</v>
      </c>
      <c r="F106" s="11">
        <f t="shared" si="6"/>
        <v>72.664</v>
      </c>
      <c r="G106" s="11">
        <v>3</v>
      </c>
      <c r="H106" s="8" t="s">
        <v>12</v>
      </c>
      <c r="I106" s="8"/>
    </row>
    <row r="107" customHeight="1" spans="1:9">
      <c r="A107" s="8">
        <v>105</v>
      </c>
      <c r="B107" s="12" t="s">
        <v>141</v>
      </c>
      <c r="C107" s="9" t="s">
        <v>145</v>
      </c>
      <c r="D107" s="10" t="str">
        <f>VLOOKUP(C107,[1]Sheet1!D:P,13,0)</f>
        <v>66.0</v>
      </c>
      <c r="E107" s="10">
        <f>VLOOKUP(C107,[1]Sheet1!D:Q,14,0)</f>
        <v>75.74</v>
      </c>
      <c r="F107" s="11">
        <f t="shared" si="6"/>
        <v>71.844</v>
      </c>
      <c r="G107" s="11">
        <v>4</v>
      </c>
      <c r="H107" s="8" t="s">
        <v>16</v>
      </c>
      <c r="I107" s="8"/>
    </row>
    <row r="108" customHeight="1" spans="1:9">
      <c r="A108" s="8">
        <v>106</v>
      </c>
      <c r="B108" s="12" t="s">
        <v>141</v>
      </c>
      <c r="C108" s="9" t="s">
        <v>146</v>
      </c>
      <c r="D108" s="10" t="str">
        <f>VLOOKUP(C108,[1]Sheet1!D:P,13,0)</f>
        <v>60.0</v>
      </c>
      <c r="E108" s="10">
        <f>VLOOKUP(C108,[1]Sheet1!D:Q,14,0)</f>
        <v>66.06</v>
      </c>
      <c r="F108" s="11">
        <f t="shared" si="6"/>
        <v>63.636</v>
      </c>
      <c r="G108" s="11">
        <v>5</v>
      </c>
      <c r="H108" s="8" t="s">
        <v>16</v>
      </c>
      <c r="I108" s="13"/>
    </row>
    <row r="109" customHeight="1" spans="1:9">
      <c r="A109" s="8">
        <v>107</v>
      </c>
      <c r="B109" s="12" t="s">
        <v>141</v>
      </c>
      <c r="C109" s="9" t="s">
        <v>147</v>
      </c>
      <c r="D109" s="10" t="str">
        <f>VLOOKUP(C109,[1]Sheet1!D:P,13,0)</f>
        <v>59.0</v>
      </c>
      <c r="E109" s="10">
        <f>VLOOKUP(C109,[1]Sheet1!D:Q,14,0)</f>
        <v>57.4</v>
      </c>
      <c r="F109" s="11">
        <f t="shared" si="6"/>
        <v>58.04</v>
      </c>
      <c r="G109" s="11">
        <v>6</v>
      </c>
      <c r="H109" s="8" t="s">
        <v>16</v>
      </c>
      <c r="I109" s="8"/>
    </row>
    <row r="110" customHeight="1" spans="1:9">
      <c r="A110" s="8">
        <v>108</v>
      </c>
      <c r="B110" s="12" t="s">
        <v>141</v>
      </c>
      <c r="C110" s="9" t="s">
        <v>148</v>
      </c>
      <c r="D110" s="10" t="str">
        <f>VLOOKUP(C110,[1]Sheet1!D:P,13,0)</f>
        <v>59.0</v>
      </c>
      <c r="E110" s="10">
        <f>VLOOKUP(C110,[1]Sheet1!D:Q,14,0)</f>
        <v>56.24</v>
      </c>
      <c r="F110" s="11">
        <f t="shared" si="6"/>
        <v>57.344</v>
      </c>
      <c r="G110" s="11">
        <v>7</v>
      </c>
      <c r="H110" s="8" t="s">
        <v>16</v>
      </c>
      <c r="I110" s="13"/>
    </row>
    <row r="111" customHeight="1" spans="1:9">
      <c r="A111" s="8">
        <v>109</v>
      </c>
      <c r="B111" s="12" t="s">
        <v>141</v>
      </c>
      <c r="C111" s="9" t="s">
        <v>149</v>
      </c>
      <c r="D111" s="10" t="str">
        <f>VLOOKUP(C111,[1]Sheet1!D:P,13,0)</f>
        <v>53.0</v>
      </c>
      <c r="E111" s="10">
        <f>VLOOKUP(C111,[1]Sheet1!D:Q,14,0)</f>
        <v>60.18</v>
      </c>
      <c r="F111" s="11">
        <f t="shared" si="6"/>
        <v>57.308</v>
      </c>
      <c r="G111" s="11">
        <v>8</v>
      </c>
      <c r="H111" s="8" t="s">
        <v>16</v>
      </c>
      <c r="I111" s="13"/>
    </row>
    <row r="112" customHeight="1" spans="1:9">
      <c r="A112" s="8">
        <v>110</v>
      </c>
      <c r="B112" s="9" t="s">
        <v>150</v>
      </c>
      <c r="C112" s="9" t="s">
        <v>151</v>
      </c>
      <c r="D112" s="10" t="str">
        <f>VLOOKUP(C112,[1]Sheet1!D:P,13,0)</f>
        <v>缺考</v>
      </c>
      <c r="E112" s="10" t="str">
        <f>VLOOKUP(C112,[1]Sheet1!D:Q,14,0)</f>
        <v>缺考</v>
      </c>
      <c r="F112" s="10" t="s">
        <v>30</v>
      </c>
      <c r="G112" s="11" t="s">
        <v>31</v>
      </c>
      <c r="H112" s="8" t="s">
        <v>16</v>
      </c>
      <c r="I112" s="8"/>
    </row>
    <row r="113" customHeight="1" spans="1:9">
      <c r="A113" s="8">
        <v>111</v>
      </c>
      <c r="B113" s="12" t="s">
        <v>150</v>
      </c>
      <c r="C113" s="9" t="s">
        <v>152</v>
      </c>
      <c r="D113" s="10" t="str">
        <f>VLOOKUP(C113,[1]Sheet1!D:P,13,0)</f>
        <v>缺考</v>
      </c>
      <c r="E113" s="10" t="str">
        <f>VLOOKUP(C113,[1]Sheet1!D:Q,14,0)</f>
        <v>缺考</v>
      </c>
      <c r="F113" s="10" t="s">
        <v>30</v>
      </c>
      <c r="G113" s="11" t="s">
        <v>31</v>
      </c>
      <c r="H113" s="8" t="s">
        <v>16</v>
      </c>
      <c r="I113" s="13"/>
    </row>
    <row r="114" customHeight="1" spans="1:9">
      <c r="A114" s="8">
        <v>112</v>
      </c>
      <c r="B114" s="12" t="s">
        <v>150</v>
      </c>
      <c r="C114" s="9" t="s">
        <v>153</v>
      </c>
      <c r="D114" s="10" t="str">
        <f>VLOOKUP(C114,[1]Sheet1!D:P,13,0)</f>
        <v>46.0</v>
      </c>
      <c r="E114" s="10">
        <f>VLOOKUP(C114,[1]Sheet1!D:Q,14,0)</f>
        <v>82.5</v>
      </c>
      <c r="F114" s="11">
        <f t="shared" ref="F114:F138" si="7">(D114*0.4)+(E114*0.6)</f>
        <v>67.9</v>
      </c>
      <c r="G114" s="11">
        <v>1</v>
      </c>
      <c r="H114" s="8" t="s">
        <v>12</v>
      </c>
      <c r="I114" s="8"/>
    </row>
    <row r="115" customHeight="1" spans="1:9">
      <c r="A115" s="8">
        <v>113</v>
      </c>
      <c r="B115" s="12" t="s">
        <v>150</v>
      </c>
      <c r="C115" s="9" t="s">
        <v>154</v>
      </c>
      <c r="D115" s="10" t="str">
        <f>VLOOKUP(C115,[1]Sheet1!D:P,13,0)</f>
        <v>40.0</v>
      </c>
      <c r="E115" s="10">
        <f>VLOOKUP(C115,[1]Sheet1!D:Q,14,0)</f>
        <v>80</v>
      </c>
      <c r="F115" s="11">
        <f t="shared" si="7"/>
        <v>64</v>
      </c>
      <c r="G115" s="11">
        <v>2</v>
      </c>
      <c r="H115" s="8" t="s">
        <v>12</v>
      </c>
      <c r="I115" s="8"/>
    </row>
    <row r="116" customHeight="1" spans="1:9">
      <c r="A116" s="8">
        <v>114</v>
      </c>
      <c r="B116" s="12" t="s">
        <v>150</v>
      </c>
      <c r="C116" s="9" t="s">
        <v>155</v>
      </c>
      <c r="D116" s="10" t="str">
        <f>VLOOKUP(C116,[1]Sheet1!D:P,13,0)</f>
        <v>66.0</v>
      </c>
      <c r="E116" s="10">
        <f>VLOOKUP(C116,[1]Sheet1!D:Q,14,0)</f>
        <v>57.1</v>
      </c>
      <c r="F116" s="11">
        <f t="shared" si="7"/>
        <v>60.66</v>
      </c>
      <c r="G116" s="11">
        <v>3</v>
      </c>
      <c r="H116" s="8" t="s">
        <v>16</v>
      </c>
      <c r="I116" s="8"/>
    </row>
    <row r="117" customHeight="1" spans="1:9">
      <c r="A117" s="8">
        <v>115</v>
      </c>
      <c r="B117" s="12" t="s">
        <v>150</v>
      </c>
      <c r="C117" s="9" t="s">
        <v>156</v>
      </c>
      <c r="D117" s="10" t="str">
        <f>VLOOKUP(C117,[1]Sheet1!D:P,13,0)</f>
        <v>63.0</v>
      </c>
      <c r="E117" s="10">
        <f>VLOOKUP(C117,[1]Sheet1!D:Q,14,0)</f>
        <v>57.3</v>
      </c>
      <c r="F117" s="11">
        <f t="shared" si="7"/>
        <v>59.58</v>
      </c>
      <c r="G117" s="11">
        <v>4</v>
      </c>
      <c r="H117" s="8" t="s">
        <v>16</v>
      </c>
      <c r="I117" s="13"/>
    </row>
    <row r="118" customHeight="1" spans="1:9">
      <c r="A118" s="8">
        <v>116</v>
      </c>
      <c r="B118" s="9" t="s">
        <v>150</v>
      </c>
      <c r="C118" s="9" t="s">
        <v>157</v>
      </c>
      <c r="D118" s="10" t="str">
        <f>VLOOKUP(C118,[1]Sheet1!D:P,13,0)</f>
        <v>57.0</v>
      </c>
      <c r="E118" s="10">
        <f>VLOOKUP(C118,[1]Sheet1!D:Q,14,0)</f>
        <v>59</v>
      </c>
      <c r="F118" s="11">
        <f t="shared" si="7"/>
        <v>58.2</v>
      </c>
      <c r="G118" s="11">
        <v>5</v>
      </c>
      <c r="H118" s="8" t="s">
        <v>16</v>
      </c>
      <c r="I118" s="13"/>
    </row>
    <row r="119" customHeight="1" spans="1:9">
      <c r="A119" s="8">
        <v>117</v>
      </c>
      <c r="B119" s="9" t="s">
        <v>150</v>
      </c>
      <c r="C119" s="9" t="s">
        <v>158</v>
      </c>
      <c r="D119" s="10" t="str">
        <f>VLOOKUP(C119,[1]Sheet1!D:P,13,0)</f>
        <v>56.0</v>
      </c>
      <c r="E119" s="10">
        <f>VLOOKUP(C119,[1]Sheet1!D:Q,14,0)</f>
        <v>57.4</v>
      </c>
      <c r="F119" s="11">
        <f t="shared" si="7"/>
        <v>56.84</v>
      </c>
      <c r="G119" s="11">
        <v>6</v>
      </c>
      <c r="H119" s="8" t="s">
        <v>16</v>
      </c>
      <c r="I119" s="13"/>
    </row>
    <row r="120" customHeight="1" spans="1:9">
      <c r="A120" s="8">
        <v>118</v>
      </c>
      <c r="B120" s="12" t="s">
        <v>150</v>
      </c>
      <c r="C120" s="9" t="s">
        <v>159</v>
      </c>
      <c r="D120" s="10" t="str">
        <f>VLOOKUP(C120,[1]Sheet1!D:P,13,0)</f>
        <v>51.0</v>
      </c>
      <c r="E120" s="10">
        <f>VLOOKUP(C120,[1]Sheet1!D:Q,14,0)</f>
        <v>59.1</v>
      </c>
      <c r="F120" s="11">
        <f t="shared" si="7"/>
        <v>55.86</v>
      </c>
      <c r="G120" s="11">
        <v>7</v>
      </c>
      <c r="H120" s="8" t="s">
        <v>16</v>
      </c>
      <c r="I120" s="13"/>
    </row>
    <row r="121" customHeight="1" spans="1:9">
      <c r="A121" s="8">
        <v>119</v>
      </c>
      <c r="B121" s="9" t="s">
        <v>150</v>
      </c>
      <c r="C121" s="9" t="s">
        <v>160</v>
      </c>
      <c r="D121" s="10" t="str">
        <f>VLOOKUP(C121,[1]Sheet1!D:P,13,0)</f>
        <v>53.0</v>
      </c>
      <c r="E121" s="10">
        <f>VLOOKUP(C121,[1]Sheet1!D:Q,14,0)</f>
        <v>55.6</v>
      </c>
      <c r="F121" s="11">
        <f t="shared" si="7"/>
        <v>54.56</v>
      </c>
      <c r="G121" s="11">
        <v>8</v>
      </c>
      <c r="H121" s="8" t="s">
        <v>16</v>
      </c>
      <c r="I121" s="13"/>
    </row>
    <row r="122" customHeight="1" spans="1:9">
      <c r="A122" s="8">
        <v>120</v>
      </c>
      <c r="B122" s="12" t="s">
        <v>150</v>
      </c>
      <c r="C122" s="9" t="s">
        <v>161</v>
      </c>
      <c r="D122" s="10" t="str">
        <f>VLOOKUP(C122,[1]Sheet1!D:P,13,0)</f>
        <v>51.0</v>
      </c>
      <c r="E122" s="10">
        <f>VLOOKUP(C122,[1]Sheet1!D:Q,14,0)</f>
        <v>56.7</v>
      </c>
      <c r="F122" s="11">
        <f t="shared" si="7"/>
        <v>54.42</v>
      </c>
      <c r="G122" s="11">
        <v>9</v>
      </c>
      <c r="H122" s="8" t="s">
        <v>16</v>
      </c>
      <c r="I122" s="13"/>
    </row>
    <row r="123" customHeight="1" spans="1:9">
      <c r="A123" s="8">
        <v>121</v>
      </c>
      <c r="B123" s="9" t="s">
        <v>150</v>
      </c>
      <c r="C123" s="9" t="s">
        <v>162</v>
      </c>
      <c r="D123" s="10" t="str">
        <f>VLOOKUP(C123,[1]Sheet1!D:P,13,0)</f>
        <v>51.0</v>
      </c>
      <c r="E123" s="10">
        <f>VLOOKUP(C123,[1]Sheet1!D:Q,14,0)</f>
        <v>55.7</v>
      </c>
      <c r="F123" s="11">
        <f t="shared" si="7"/>
        <v>53.82</v>
      </c>
      <c r="G123" s="11">
        <v>10</v>
      </c>
      <c r="H123" s="8" t="s">
        <v>16</v>
      </c>
      <c r="I123" s="13"/>
    </row>
    <row r="124" customHeight="1" spans="1:9">
      <c r="A124" s="8">
        <v>122</v>
      </c>
      <c r="B124" s="12" t="s">
        <v>150</v>
      </c>
      <c r="C124" s="9" t="s">
        <v>163</v>
      </c>
      <c r="D124" s="10" t="str">
        <f>VLOOKUP(C124,[1]Sheet1!D:P,13,0)</f>
        <v>54.0</v>
      </c>
      <c r="E124" s="10">
        <f>VLOOKUP(C124,[1]Sheet1!D:Q,14,0)</f>
        <v>53</v>
      </c>
      <c r="F124" s="11">
        <f t="shared" si="7"/>
        <v>53.4</v>
      </c>
      <c r="G124" s="11">
        <v>11</v>
      </c>
      <c r="H124" s="8" t="s">
        <v>16</v>
      </c>
      <c r="I124" s="13"/>
    </row>
    <row r="125" customHeight="1" spans="1:9">
      <c r="A125" s="8">
        <v>123</v>
      </c>
      <c r="B125" s="12" t="s">
        <v>150</v>
      </c>
      <c r="C125" s="9" t="s">
        <v>164</v>
      </c>
      <c r="D125" s="10" t="str">
        <f>VLOOKUP(C125,[1]Sheet1!D:P,13,0)</f>
        <v>44.0</v>
      </c>
      <c r="E125" s="10">
        <f>VLOOKUP(C125,[1]Sheet1!D:Q,14,0)</f>
        <v>58</v>
      </c>
      <c r="F125" s="11">
        <f t="shared" si="7"/>
        <v>52.4</v>
      </c>
      <c r="G125" s="11">
        <v>12</v>
      </c>
      <c r="H125" s="8" t="s">
        <v>16</v>
      </c>
      <c r="I125" s="8"/>
    </row>
    <row r="126" customHeight="1" spans="1:9">
      <c r="A126" s="8">
        <v>124</v>
      </c>
      <c r="B126" s="12" t="s">
        <v>150</v>
      </c>
      <c r="C126" s="9" t="s">
        <v>165</v>
      </c>
      <c r="D126" s="10" t="str">
        <f>VLOOKUP(C126,[1]Sheet1!D:P,13,0)</f>
        <v>42.0</v>
      </c>
      <c r="E126" s="10">
        <f>VLOOKUP(C126,[1]Sheet1!D:Q,14,0)</f>
        <v>58.9</v>
      </c>
      <c r="F126" s="11">
        <f t="shared" si="7"/>
        <v>52.14</v>
      </c>
      <c r="G126" s="11">
        <v>13</v>
      </c>
      <c r="H126" s="8" t="s">
        <v>16</v>
      </c>
      <c r="I126" s="8"/>
    </row>
    <row r="127" customHeight="1" spans="1:9">
      <c r="A127" s="8">
        <v>125</v>
      </c>
      <c r="B127" s="12" t="s">
        <v>150</v>
      </c>
      <c r="C127" s="9" t="s">
        <v>166</v>
      </c>
      <c r="D127" s="10" t="str">
        <f>VLOOKUP(C127,[1]Sheet1!D:P,13,0)</f>
        <v>43.0</v>
      </c>
      <c r="E127" s="10">
        <f>VLOOKUP(C127,[1]Sheet1!D:Q,14,0)</f>
        <v>57.6</v>
      </c>
      <c r="F127" s="11">
        <f t="shared" si="7"/>
        <v>51.76</v>
      </c>
      <c r="G127" s="11">
        <v>14</v>
      </c>
      <c r="H127" s="8" t="s">
        <v>16</v>
      </c>
      <c r="I127" s="13"/>
    </row>
    <row r="128" customHeight="1" spans="1:9">
      <c r="A128" s="8">
        <v>126</v>
      </c>
      <c r="B128" s="12" t="s">
        <v>150</v>
      </c>
      <c r="C128" s="9" t="s">
        <v>167</v>
      </c>
      <c r="D128" s="10" t="str">
        <f>VLOOKUP(C128,[1]Sheet1!D:P,13,0)</f>
        <v>41.0</v>
      </c>
      <c r="E128" s="10">
        <f>VLOOKUP(C128,[1]Sheet1!D:Q,14,0)</f>
        <v>58.7</v>
      </c>
      <c r="F128" s="11">
        <f t="shared" si="7"/>
        <v>51.62</v>
      </c>
      <c r="G128" s="11">
        <v>15</v>
      </c>
      <c r="H128" s="8" t="s">
        <v>16</v>
      </c>
      <c r="I128" s="8"/>
    </row>
    <row r="129" customHeight="1" spans="1:9">
      <c r="A129" s="8">
        <v>127</v>
      </c>
      <c r="B129" s="12" t="s">
        <v>150</v>
      </c>
      <c r="C129" s="9" t="s">
        <v>168</v>
      </c>
      <c r="D129" s="10" t="str">
        <f>VLOOKUP(C129,[1]Sheet1!D:P,13,0)</f>
        <v>46.0</v>
      </c>
      <c r="E129" s="10">
        <f>VLOOKUP(C129,[1]Sheet1!D:Q,14,0)</f>
        <v>55.3</v>
      </c>
      <c r="F129" s="11">
        <f t="shared" si="7"/>
        <v>51.58</v>
      </c>
      <c r="G129" s="11">
        <v>16</v>
      </c>
      <c r="H129" s="8" t="s">
        <v>16</v>
      </c>
      <c r="I129" s="13"/>
    </row>
    <row r="130" customHeight="1" spans="1:9">
      <c r="A130" s="8">
        <v>128</v>
      </c>
      <c r="B130" s="12" t="s">
        <v>150</v>
      </c>
      <c r="C130" s="9" t="s">
        <v>169</v>
      </c>
      <c r="D130" s="10" t="str">
        <f>VLOOKUP(C130,[1]Sheet1!D:P,13,0)</f>
        <v>41.0</v>
      </c>
      <c r="E130" s="10">
        <f>VLOOKUP(C130,[1]Sheet1!D:Q,14,0)</f>
        <v>57.6</v>
      </c>
      <c r="F130" s="11">
        <f t="shared" si="7"/>
        <v>50.96</v>
      </c>
      <c r="G130" s="11">
        <v>17</v>
      </c>
      <c r="H130" s="8" t="s">
        <v>16</v>
      </c>
      <c r="I130" s="13"/>
    </row>
    <row r="131" customHeight="1" spans="1:9">
      <c r="A131" s="8">
        <v>129</v>
      </c>
      <c r="B131" s="12" t="s">
        <v>150</v>
      </c>
      <c r="C131" s="9" t="s">
        <v>170</v>
      </c>
      <c r="D131" s="10" t="str">
        <f>VLOOKUP(C131,[1]Sheet1!D:P,13,0)</f>
        <v>41.0</v>
      </c>
      <c r="E131" s="10">
        <f>VLOOKUP(C131,[1]Sheet1!D:Q,14,0)</f>
        <v>56.4</v>
      </c>
      <c r="F131" s="11">
        <f t="shared" si="7"/>
        <v>50.24</v>
      </c>
      <c r="G131" s="11">
        <v>18</v>
      </c>
      <c r="H131" s="8" t="s">
        <v>16</v>
      </c>
      <c r="I131" s="8"/>
    </row>
    <row r="132" customHeight="1" spans="1:9">
      <c r="A132" s="8">
        <v>130</v>
      </c>
      <c r="B132" s="12" t="s">
        <v>150</v>
      </c>
      <c r="C132" s="9" t="s">
        <v>171</v>
      </c>
      <c r="D132" s="10" t="str">
        <f>VLOOKUP(C132,[1]Sheet1!D:P,13,0)</f>
        <v>40.0</v>
      </c>
      <c r="E132" s="10">
        <f>VLOOKUP(C132,[1]Sheet1!D:Q,14,0)</f>
        <v>56.1</v>
      </c>
      <c r="F132" s="11">
        <f t="shared" si="7"/>
        <v>49.66</v>
      </c>
      <c r="G132" s="11">
        <v>19</v>
      </c>
      <c r="H132" s="8" t="s">
        <v>16</v>
      </c>
      <c r="I132" s="13"/>
    </row>
    <row r="133" customHeight="1" spans="1:9">
      <c r="A133" s="8">
        <v>131</v>
      </c>
      <c r="B133" s="9" t="s">
        <v>150</v>
      </c>
      <c r="C133" s="9" t="s">
        <v>172</v>
      </c>
      <c r="D133" s="10" t="str">
        <f>VLOOKUP(C133,[1]Sheet1!D:P,13,0)</f>
        <v>38.0</v>
      </c>
      <c r="E133" s="10">
        <f>VLOOKUP(C133,[1]Sheet1!D:Q,14,0)</f>
        <v>55.6</v>
      </c>
      <c r="F133" s="11">
        <f t="shared" si="7"/>
        <v>48.56</v>
      </c>
      <c r="G133" s="11">
        <v>20</v>
      </c>
      <c r="H133" s="8" t="s">
        <v>16</v>
      </c>
      <c r="I133" s="13"/>
    </row>
    <row r="134" customHeight="1" spans="1:9">
      <c r="A134" s="8">
        <v>132</v>
      </c>
      <c r="B134" s="12" t="s">
        <v>150</v>
      </c>
      <c r="C134" s="9" t="s">
        <v>173</v>
      </c>
      <c r="D134" s="10" t="str">
        <f>VLOOKUP(C134,[1]Sheet1!D:P,13,0)</f>
        <v>37.0</v>
      </c>
      <c r="E134" s="10">
        <f>VLOOKUP(C134,[1]Sheet1!D:Q,14,0)</f>
        <v>55.4</v>
      </c>
      <c r="F134" s="11">
        <f t="shared" si="7"/>
        <v>48.04</v>
      </c>
      <c r="G134" s="11">
        <v>21</v>
      </c>
      <c r="H134" s="8" t="s">
        <v>16</v>
      </c>
      <c r="I134" s="8"/>
    </row>
    <row r="135" customHeight="1" spans="1:9">
      <c r="A135" s="8">
        <v>133</v>
      </c>
      <c r="B135" s="12" t="s">
        <v>174</v>
      </c>
      <c r="C135" s="9" t="s">
        <v>175</v>
      </c>
      <c r="D135" s="10" t="str">
        <f>VLOOKUP(C135,[1]Sheet1!D:P,13,0)</f>
        <v>60.0</v>
      </c>
      <c r="E135" s="10">
        <f>VLOOKUP(C135,[1]Sheet1!D:Q,14,0)</f>
        <v>89.76</v>
      </c>
      <c r="F135" s="11">
        <f t="shared" si="7"/>
        <v>77.856</v>
      </c>
      <c r="G135" s="11">
        <v>1</v>
      </c>
      <c r="H135" s="8" t="s">
        <v>12</v>
      </c>
      <c r="I135" s="8"/>
    </row>
    <row r="136" customHeight="1" spans="1:9">
      <c r="A136" s="8">
        <v>134</v>
      </c>
      <c r="B136" s="12" t="s">
        <v>174</v>
      </c>
      <c r="C136" s="9" t="s">
        <v>176</v>
      </c>
      <c r="D136" s="10" t="str">
        <f>VLOOKUP(C136,[1]Sheet1!D:P,13,0)</f>
        <v>45.0</v>
      </c>
      <c r="E136" s="10">
        <f>VLOOKUP(C136,[1]Sheet1!D:Q,14,0)</f>
        <v>86.72</v>
      </c>
      <c r="F136" s="11">
        <f t="shared" si="7"/>
        <v>70.032</v>
      </c>
      <c r="G136" s="11">
        <v>2</v>
      </c>
      <c r="H136" s="8" t="s">
        <v>12</v>
      </c>
      <c r="I136" s="8"/>
    </row>
    <row r="137" customHeight="1" spans="1:9">
      <c r="A137" s="8">
        <v>135</v>
      </c>
      <c r="B137" s="12" t="s">
        <v>174</v>
      </c>
      <c r="C137" s="9" t="s">
        <v>177</v>
      </c>
      <c r="D137" s="10" t="str">
        <f>VLOOKUP(C137,[1]Sheet1!D:P,13,0)</f>
        <v>54.0</v>
      </c>
      <c r="E137" s="10">
        <f>VLOOKUP(C137,[1]Sheet1!D:Q,14,0)</f>
        <v>56.84</v>
      </c>
      <c r="F137" s="11">
        <f t="shared" si="7"/>
        <v>55.704</v>
      </c>
      <c r="G137" s="11">
        <v>3</v>
      </c>
      <c r="H137" s="8" t="s">
        <v>16</v>
      </c>
      <c r="I137" s="8"/>
    </row>
    <row r="138" customHeight="1" spans="1:9">
      <c r="A138" s="8">
        <v>136</v>
      </c>
      <c r="B138" s="12" t="s">
        <v>174</v>
      </c>
      <c r="C138" s="9" t="s">
        <v>178</v>
      </c>
      <c r="D138" s="10" t="str">
        <f>VLOOKUP(C138,[1]Sheet1!D:P,13,0)</f>
        <v>55.0</v>
      </c>
      <c r="E138" s="10">
        <f>VLOOKUP(C138,[1]Sheet1!D:Q,14,0)</f>
        <v>55.28</v>
      </c>
      <c r="F138" s="11">
        <f t="shared" si="7"/>
        <v>55.168</v>
      </c>
      <c r="G138" s="11">
        <v>4</v>
      </c>
      <c r="H138" s="8" t="s">
        <v>16</v>
      </c>
      <c r="I138" s="8"/>
    </row>
    <row r="139" customHeight="1" spans="1:9">
      <c r="A139" s="8">
        <v>137</v>
      </c>
      <c r="B139" s="9" t="s">
        <v>179</v>
      </c>
      <c r="C139" s="9" t="s">
        <v>180</v>
      </c>
      <c r="D139" s="10" t="str">
        <f>VLOOKUP(C139,[1]Sheet1!D:P,13,0)</f>
        <v>缺考</v>
      </c>
      <c r="E139" s="10" t="str">
        <f>VLOOKUP(C139,[1]Sheet1!D:Q,14,0)</f>
        <v>缺考</v>
      </c>
      <c r="F139" s="10" t="s">
        <v>30</v>
      </c>
      <c r="G139" s="11" t="s">
        <v>31</v>
      </c>
      <c r="H139" s="8" t="s">
        <v>16</v>
      </c>
      <c r="I139" s="8"/>
    </row>
    <row r="140" customHeight="1" spans="1:9">
      <c r="A140" s="8">
        <v>138</v>
      </c>
      <c r="B140" s="9" t="s">
        <v>179</v>
      </c>
      <c r="C140" s="9" t="s">
        <v>181</v>
      </c>
      <c r="D140" s="10" t="str">
        <f>VLOOKUP(C140,[1]Sheet1!D:P,13,0)</f>
        <v>缺考</v>
      </c>
      <c r="E140" s="10" t="str">
        <f>VLOOKUP(C140,[1]Sheet1!D:Q,14,0)</f>
        <v>缺考</v>
      </c>
      <c r="F140" s="10" t="s">
        <v>30</v>
      </c>
      <c r="G140" s="11" t="s">
        <v>31</v>
      </c>
      <c r="H140" s="8" t="s">
        <v>16</v>
      </c>
      <c r="I140" s="13"/>
    </row>
    <row r="141" customHeight="1" spans="1:9">
      <c r="A141" s="8">
        <v>139</v>
      </c>
      <c r="B141" s="9" t="s">
        <v>179</v>
      </c>
      <c r="C141" s="9" t="s">
        <v>182</v>
      </c>
      <c r="D141" s="10" t="str">
        <f>VLOOKUP(C141,[1]Sheet1!D:P,13,0)</f>
        <v>60.0</v>
      </c>
      <c r="E141" s="10">
        <f>VLOOKUP(C141,[1]Sheet1!D:Q,14,0)</f>
        <v>87.96</v>
      </c>
      <c r="F141" s="11">
        <f t="shared" ref="F141:F176" si="8">(D141*0.4)+(E141*0.6)</f>
        <v>76.776</v>
      </c>
      <c r="G141" s="11">
        <v>1</v>
      </c>
      <c r="H141" s="8" t="s">
        <v>12</v>
      </c>
      <c r="I141" s="13"/>
    </row>
    <row r="142" customHeight="1" spans="1:9">
      <c r="A142" s="8">
        <v>140</v>
      </c>
      <c r="B142" s="9" t="s">
        <v>179</v>
      </c>
      <c r="C142" s="9" t="s">
        <v>183</v>
      </c>
      <c r="D142" s="10" t="str">
        <f>VLOOKUP(C142,[1]Sheet1!D:P,13,0)</f>
        <v>40.0</v>
      </c>
      <c r="E142" s="10">
        <f>VLOOKUP(C142,[1]Sheet1!D:Q,14,0)</f>
        <v>86.8</v>
      </c>
      <c r="F142" s="11">
        <f t="shared" si="8"/>
        <v>68.08</v>
      </c>
      <c r="G142" s="11">
        <v>2</v>
      </c>
      <c r="H142" s="8" t="s">
        <v>12</v>
      </c>
      <c r="I142" s="13"/>
    </row>
    <row r="143" customHeight="1" spans="1:9">
      <c r="A143" s="8">
        <v>141</v>
      </c>
      <c r="B143" s="9" t="s">
        <v>179</v>
      </c>
      <c r="C143" s="9" t="s">
        <v>184</v>
      </c>
      <c r="D143" s="10" t="str">
        <f>VLOOKUP(C143,[1]Sheet1!D:P,13,0)</f>
        <v>70.0</v>
      </c>
      <c r="E143" s="10">
        <f>VLOOKUP(C143,[1]Sheet1!D:Q,14,0)</f>
        <v>59.4</v>
      </c>
      <c r="F143" s="11">
        <f t="shared" si="8"/>
        <v>63.64</v>
      </c>
      <c r="G143" s="11">
        <v>3</v>
      </c>
      <c r="H143" s="13" t="s">
        <v>16</v>
      </c>
      <c r="I143" s="13"/>
    </row>
    <row r="144" customHeight="1" spans="1:9">
      <c r="A144" s="8">
        <v>142</v>
      </c>
      <c r="B144" s="12" t="s">
        <v>179</v>
      </c>
      <c r="C144" s="9" t="s">
        <v>185</v>
      </c>
      <c r="D144" s="10" t="str">
        <f>VLOOKUP(C144,[1]Sheet1!D:P,13,0)</f>
        <v>55.0</v>
      </c>
      <c r="E144" s="10">
        <f>VLOOKUP(C144,[1]Sheet1!D:Q,14,0)</f>
        <v>68.7</v>
      </c>
      <c r="F144" s="11">
        <f t="shared" si="8"/>
        <v>63.22</v>
      </c>
      <c r="G144" s="11">
        <v>4</v>
      </c>
      <c r="H144" s="8" t="s">
        <v>12</v>
      </c>
      <c r="I144" s="13"/>
    </row>
    <row r="145" customHeight="1" spans="1:9">
      <c r="A145" s="8">
        <v>143</v>
      </c>
      <c r="B145" s="9" t="s">
        <v>179</v>
      </c>
      <c r="C145" s="9" t="s">
        <v>186</v>
      </c>
      <c r="D145" s="10" t="str">
        <f>VLOOKUP(C145,[1]Sheet1!D:P,13,0)</f>
        <v>65.0</v>
      </c>
      <c r="E145" s="10">
        <f>VLOOKUP(C145,[1]Sheet1!D:Q,14,0)</f>
        <v>59.3</v>
      </c>
      <c r="F145" s="11">
        <f t="shared" si="8"/>
        <v>61.58</v>
      </c>
      <c r="G145" s="11">
        <v>5</v>
      </c>
      <c r="H145" s="13" t="s">
        <v>16</v>
      </c>
      <c r="I145" s="13"/>
    </row>
    <row r="146" customHeight="1" spans="1:9">
      <c r="A146" s="8">
        <v>144</v>
      </c>
      <c r="B146" s="9" t="s">
        <v>179</v>
      </c>
      <c r="C146" s="9" t="s">
        <v>187</v>
      </c>
      <c r="D146" s="10" t="str">
        <f>VLOOKUP(C146,[1]Sheet1!D:P,13,0)</f>
        <v>51.0</v>
      </c>
      <c r="E146" s="10">
        <f>VLOOKUP(C146,[1]Sheet1!D:Q,14,0)</f>
        <v>68.1</v>
      </c>
      <c r="F146" s="11">
        <f t="shared" si="8"/>
        <v>61.26</v>
      </c>
      <c r="G146" s="11">
        <v>6</v>
      </c>
      <c r="H146" s="8" t="s">
        <v>12</v>
      </c>
      <c r="I146" s="13"/>
    </row>
    <row r="147" customHeight="1" spans="1:9">
      <c r="A147" s="8">
        <v>145</v>
      </c>
      <c r="B147" s="9" t="s">
        <v>179</v>
      </c>
      <c r="C147" s="9" t="s">
        <v>188</v>
      </c>
      <c r="D147" s="10" t="str">
        <f>VLOOKUP(C147,[1]Sheet1!D:P,13,0)</f>
        <v>62.0</v>
      </c>
      <c r="E147" s="10">
        <f>VLOOKUP(C147,[1]Sheet1!D:Q,14,0)</f>
        <v>57</v>
      </c>
      <c r="F147" s="11">
        <f t="shared" si="8"/>
        <v>59</v>
      </c>
      <c r="G147" s="11">
        <v>7</v>
      </c>
      <c r="H147" s="13" t="s">
        <v>16</v>
      </c>
      <c r="I147" s="13"/>
    </row>
    <row r="148" customHeight="1" spans="1:9">
      <c r="A148" s="8">
        <v>146</v>
      </c>
      <c r="B148" s="9" t="s">
        <v>179</v>
      </c>
      <c r="C148" s="9" t="s">
        <v>189</v>
      </c>
      <c r="D148" s="10" t="str">
        <f>VLOOKUP(C148,[1]Sheet1!D:P,13,0)</f>
        <v>53.0</v>
      </c>
      <c r="E148" s="10">
        <f>VLOOKUP(C148,[1]Sheet1!D:Q,14,0)</f>
        <v>62.7</v>
      </c>
      <c r="F148" s="11">
        <f t="shared" si="8"/>
        <v>58.82</v>
      </c>
      <c r="G148" s="11">
        <v>8</v>
      </c>
      <c r="H148" s="13" t="s">
        <v>16</v>
      </c>
      <c r="I148" s="8"/>
    </row>
    <row r="149" customHeight="1" spans="1:9">
      <c r="A149" s="8">
        <v>147</v>
      </c>
      <c r="B149" s="12" t="s">
        <v>179</v>
      </c>
      <c r="C149" s="9" t="s">
        <v>190</v>
      </c>
      <c r="D149" s="10" t="str">
        <f>VLOOKUP(C149,[1]Sheet1!D:P,13,0)</f>
        <v>52.0</v>
      </c>
      <c r="E149" s="10">
        <f>VLOOKUP(C149,[1]Sheet1!D:Q,14,0)</f>
        <v>59.96</v>
      </c>
      <c r="F149" s="11">
        <f t="shared" si="8"/>
        <v>56.776</v>
      </c>
      <c r="G149" s="11">
        <v>9</v>
      </c>
      <c r="H149" s="13" t="s">
        <v>16</v>
      </c>
      <c r="I149" s="13"/>
    </row>
    <row r="150" customHeight="1" spans="1:9">
      <c r="A150" s="8">
        <v>148</v>
      </c>
      <c r="B150" s="9" t="s">
        <v>179</v>
      </c>
      <c r="C150" s="9" t="s">
        <v>191</v>
      </c>
      <c r="D150" s="10" t="str">
        <f>VLOOKUP(C150,[1]Sheet1!D:P,13,0)</f>
        <v>52.0</v>
      </c>
      <c r="E150" s="10">
        <f>VLOOKUP(C150,[1]Sheet1!D:Q,14,0)</f>
        <v>59.7</v>
      </c>
      <c r="F150" s="11">
        <f t="shared" si="8"/>
        <v>56.62</v>
      </c>
      <c r="G150" s="11">
        <v>10</v>
      </c>
      <c r="H150" s="13" t="s">
        <v>16</v>
      </c>
      <c r="I150" s="13"/>
    </row>
    <row r="151" customHeight="1" spans="1:9">
      <c r="A151" s="8">
        <v>149</v>
      </c>
      <c r="B151" s="12" t="s">
        <v>179</v>
      </c>
      <c r="C151" s="9" t="s">
        <v>192</v>
      </c>
      <c r="D151" s="10" t="str">
        <f>VLOOKUP(C151,[1]Sheet1!D:P,13,0)</f>
        <v>52.0</v>
      </c>
      <c r="E151" s="10">
        <f>VLOOKUP(C151,[1]Sheet1!D:Q,14,0)</f>
        <v>57.7</v>
      </c>
      <c r="F151" s="11">
        <f t="shared" si="8"/>
        <v>55.42</v>
      </c>
      <c r="G151" s="11">
        <v>11</v>
      </c>
      <c r="H151" s="13" t="s">
        <v>16</v>
      </c>
      <c r="I151" s="8"/>
    </row>
    <row r="152" customHeight="1" spans="1:9">
      <c r="A152" s="8">
        <v>150</v>
      </c>
      <c r="B152" s="12" t="s">
        <v>179</v>
      </c>
      <c r="C152" s="9" t="s">
        <v>193</v>
      </c>
      <c r="D152" s="10" t="str">
        <f>VLOOKUP(C152,[1]Sheet1!D:P,13,0)</f>
        <v>50.0</v>
      </c>
      <c r="E152" s="10">
        <f>VLOOKUP(C152,[1]Sheet1!D:Q,14,0)</f>
        <v>56.82</v>
      </c>
      <c r="F152" s="11">
        <f t="shared" si="8"/>
        <v>54.092</v>
      </c>
      <c r="G152" s="11">
        <v>12</v>
      </c>
      <c r="H152" s="13" t="s">
        <v>16</v>
      </c>
      <c r="I152" s="8"/>
    </row>
    <row r="153" customHeight="1" spans="1:9">
      <c r="A153" s="8">
        <v>151</v>
      </c>
      <c r="B153" s="12" t="s">
        <v>179</v>
      </c>
      <c r="C153" s="9" t="s">
        <v>194</v>
      </c>
      <c r="D153" s="10" t="str">
        <f>VLOOKUP(C153,[1]Sheet1!D:P,13,0)</f>
        <v>53.0</v>
      </c>
      <c r="E153" s="10">
        <f>VLOOKUP(C153,[1]Sheet1!D:Q,14,0)</f>
        <v>54.8</v>
      </c>
      <c r="F153" s="11">
        <f t="shared" si="8"/>
        <v>54.08</v>
      </c>
      <c r="G153" s="11">
        <v>13</v>
      </c>
      <c r="H153" s="13" t="s">
        <v>16</v>
      </c>
      <c r="I153" s="13"/>
    </row>
    <row r="154" customHeight="1" spans="1:9">
      <c r="A154" s="8">
        <v>152</v>
      </c>
      <c r="B154" s="9" t="s">
        <v>179</v>
      </c>
      <c r="C154" s="9" t="s">
        <v>195</v>
      </c>
      <c r="D154" s="10" t="str">
        <f>VLOOKUP(C154,[1]Sheet1!D:P,13,0)</f>
        <v>48.0</v>
      </c>
      <c r="E154" s="10">
        <f>VLOOKUP(C154,[1]Sheet1!D:Q,14,0)</f>
        <v>57.98</v>
      </c>
      <c r="F154" s="11">
        <f t="shared" si="8"/>
        <v>53.988</v>
      </c>
      <c r="G154" s="11">
        <v>14</v>
      </c>
      <c r="H154" s="13" t="s">
        <v>16</v>
      </c>
      <c r="I154" s="13"/>
    </row>
    <row r="155" customHeight="1" spans="1:9">
      <c r="A155" s="8">
        <v>153</v>
      </c>
      <c r="B155" s="9" t="s">
        <v>179</v>
      </c>
      <c r="C155" s="9" t="s">
        <v>196</v>
      </c>
      <c r="D155" s="10" t="str">
        <f>VLOOKUP(C155,[1]Sheet1!D:P,13,0)</f>
        <v>48.0</v>
      </c>
      <c r="E155" s="10">
        <f>VLOOKUP(C155,[1]Sheet1!D:Q,14,0)</f>
        <v>57.94</v>
      </c>
      <c r="F155" s="11">
        <f t="shared" si="8"/>
        <v>53.964</v>
      </c>
      <c r="G155" s="11">
        <v>15</v>
      </c>
      <c r="H155" s="13" t="s">
        <v>16</v>
      </c>
      <c r="I155" s="8"/>
    </row>
    <row r="156" customHeight="1" spans="1:9">
      <c r="A156" s="8">
        <v>154</v>
      </c>
      <c r="B156" s="12" t="s">
        <v>179</v>
      </c>
      <c r="C156" s="9" t="s">
        <v>197</v>
      </c>
      <c r="D156" s="10" t="str">
        <f>VLOOKUP(C156,[1]Sheet1!D:P,13,0)</f>
        <v>49.0</v>
      </c>
      <c r="E156" s="10">
        <f>VLOOKUP(C156,[1]Sheet1!D:Q,14,0)</f>
        <v>56.58</v>
      </c>
      <c r="F156" s="11">
        <f t="shared" si="8"/>
        <v>53.548</v>
      </c>
      <c r="G156" s="11">
        <v>16</v>
      </c>
      <c r="H156" s="13" t="s">
        <v>16</v>
      </c>
      <c r="I156" s="13"/>
    </row>
    <row r="157" customHeight="1" spans="1:9">
      <c r="A157" s="8">
        <v>155</v>
      </c>
      <c r="B157" s="12" t="s">
        <v>179</v>
      </c>
      <c r="C157" s="9" t="s">
        <v>198</v>
      </c>
      <c r="D157" s="10" t="str">
        <f>VLOOKUP(C157,[1]Sheet1!D:P,13,0)</f>
        <v>52.0</v>
      </c>
      <c r="E157" s="10">
        <f>VLOOKUP(C157,[1]Sheet1!D:Q,14,0)</f>
        <v>54.2</v>
      </c>
      <c r="F157" s="11">
        <f t="shared" si="8"/>
        <v>53.32</v>
      </c>
      <c r="G157" s="11">
        <v>17</v>
      </c>
      <c r="H157" s="13" t="s">
        <v>16</v>
      </c>
      <c r="I157" s="8"/>
    </row>
    <row r="158" customHeight="1" spans="1:9">
      <c r="A158" s="8">
        <v>156</v>
      </c>
      <c r="B158" s="9" t="s">
        <v>179</v>
      </c>
      <c r="C158" s="9" t="s">
        <v>199</v>
      </c>
      <c r="D158" s="10" t="str">
        <f>VLOOKUP(C158,[1]Sheet1!D:P,13,0)</f>
        <v>47.0</v>
      </c>
      <c r="E158" s="10">
        <f>VLOOKUP(C158,[1]Sheet1!D:Q,14,0)</f>
        <v>57.52</v>
      </c>
      <c r="F158" s="11">
        <f t="shared" si="8"/>
        <v>53.312</v>
      </c>
      <c r="G158" s="11">
        <v>18</v>
      </c>
      <c r="H158" s="13" t="s">
        <v>16</v>
      </c>
      <c r="I158" s="13"/>
    </row>
    <row r="159" customHeight="1" spans="1:9">
      <c r="A159" s="8">
        <v>157</v>
      </c>
      <c r="B159" s="12" t="s">
        <v>179</v>
      </c>
      <c r="C159" s="9" t="s">
        <v>200</v>
      </c>
      <c r="D159" s="10" t="str">
        <f>VLOOKUP(C159,[1]Sheet1!D:P,13,0)</f>
        <v>39.0</v>
      </c>
      <c r="E159" s="10">
        <f>VLOOKUP(C159,[1]Sheet1!D:Q,14,0)</f>
        <v>62.8</v>
      </c>
      <c r="F159" s="11">
        <f t="shared" si="8"/>
        <v>53.28</v>
      </c>
      <c r="G159" s="11">
        <v>19</v>
      </c>
      <c r="H159" s="13" t="s">
        <v>16</v>
      </c>
      <c r="I159" s="13"/>
    </row>
    <row r="160" customHeight="1" spans="1:9">
      <c r="A160" s="8">
        <v>158</v>
      </c>
      <c r="B160" s="12" t="s">
        <v>179</v>
      </c>
      <c r="C160" s="9" t="s">
        <v>201</v>
      </c>
      <c r="D160" s="10" t="str">
        <f>VLOOKUP(C160,[1]Sheet1!D:P,13,0)</f>
        <v>51.0</v>
      </c>
      <c r="E160" s="10">
        <f>VLOOKUP(C160,[1]Sheet1!D:Q,14,0)</f>
        <v>54.14</v>
      </c>
      <c r="F160" s="11">
        <f t="shared" si="8"/>
        <v>52.884</v>
      </c>
      <c r="G160" s="11">
        <v>20</v>
      </c>
      <c r="H160" s="13" t="s">
        <v>16</v>
      </c>
      <c r="I160" s="13"/>
    </row>
    <row r="161" customHeight="1" spans="1:9">
      <c r="A161" s="8">
        <v>159</v>
      </c>
      <c r="B161" s="12" t="s">
        <v>179</v>
      </c>
      <c r="C161" s="9" t="s">
        <v>202</v>
      </c>
      <c r="D161" s="10" t="str">
        <f>VLOOKUP(C161,[1]Sheet1!D:P,13,0)</f>
        <v>47.0</v>
      </c>
      <c r="E161" s="10">
        <f>VLOOKUP(C161,[1]Sheet1!D:Q,14,0)</f>
        <v>56.78</v>
      </c>
      <c r="F161" s="11">
        <f t="shared" si="8"/>
        <v>52.868</v>
      </c>
      <c r="G161" s="11">
        <v>21</v>
      </c>
      <c r="H161" s="13" t="s">
        <v>16</v>
      </c>
      <c r="I161" s="13"/>
    </row>
    <row r="162" customHeight="1" spans="1:9">
      <c r="A162" s="8">
        <v>160</v>
      </c>
      <c r="B162" s="9" t="s">
        <v>179</v>
      </c>
      <c r="C162" s="9" t="s">
        <v>203</v>
      </c>
      <c r="D162" s="10" t="str">
        <f>VLOOKUP(C162,[1]Sheet1!D:P,13,0)</f>
        <v>45.0</v>
      </c>
      <c r="E162" s="10">
        <f>VLOOKUP(C162,[1]Sheet1!D:Q,14,0)</f>
        <v>57.78</v>
      </c>
      <c r="F162" s="11">
        <f t="shared" si="8"/>
        <v>52.668</v>
      </c>
      <c r="G162" s="11">
        <v>22</v>
      </c>
      <c r="H162" s="13" t="s">
        <v>16</v>
      </c>
      <c r="I162" s="13"/>
    </row>
    <row r="163" customHeight="1" spans="1:9">
      <c r="A163" s="8">
        <v>161</v>
      </c>
      <c r="B163" s="12" t="s">
        <v>179</v>
      </c>
      <c r="C163" s="9" t="s">
        <v>204</v>
      </c>
      <c r="D163" s="10" t="str">
        <f>VLOOKUP(C163,[1]Sheet1!D:P,13,0)</f>
        <v>52.0</v>
      </c>
      <c r="E163" s="10">
        <f>VLOOKUP(C163,[1]Sheet1!D:Q,14,0)</f>
        <v>52.5</v>
      </c>
      <c r="F163" s="11">
        <f t="shared" si="8"/>
        <v>52.3</v>
      </c>
      <c r="G163" s="11">
        <v>23</v>
      </c>
      <c r="H163" s="13" t="s">
        <v>16</v>
      </c>
      <c r="I163" s="13"/>
    </row>
    <row r="164" customHeight="1" spans="1:9">
      <c r="A164" s="8">
        <v>162</v>
      </c>
      <c r="B164" s="12" t="s">
        <v>179</v>
      </c>
      <c r="C164" s="9" t="s">
        <v>205</v>
      </c>
      <c r="D164" s="10" t="str">
        <f>VLOOKUP(C164,[1]Sheet1!D:P,13,0)</f>
        <v>47.0</v>
      </c>
      <c r="E164" s="10">
        <f>VLOOKUP(C164,[1]Sheet1!D:Q,14,0)</f>
        <v>55.64</v>
      </c>
      <c r="F164" s="11">
        <f t="shared" si="8"/>
        <v>52.184</v>
      </c>
      <c r="G164" s="11">
        <v>24</v>
      </c>
      <c r="H164" s="13" t="s">
        <v>16</v>
      </c>
      <c r="I164" s="13"/>
    </row>
    <row r="165" customHeight="1" spans="1:9">
      <c r="A165" s="8">
        <v>163</v>
      </c>
      <c r="B165" s="12" t="s">
        <v>179</v>
      </c>
      <c r="C165" s="9" t="s">
        <v>206</v>
      </c>
      <c r="D165" s="10" t="str">
        <f>VLOOKUP(C165,[1]Sheet1!D:P,13,0)</f>
        <v>47.0</v>
      </c>
      <c r="E165" s="10">
        <f>VLOOKUP(C165,[1]Sheet1!D:Q,14,0)</f>
        <v>54.86</v>
      </c>
      <c r="F165" s="11">
        <f t="shared" si="8"/>
        <v>51.716</v>
      </c>
      <c r="G165" s="11">
        <v>25</v>
      </c>
      <c r="H165" s="13" t="s">
        <v>16</v>
      </c>
      <c r="I165" s="13"/>
    </row>
    <row r="166" customHeight="1" spans="1:9">
      <c r="A166" s="8">
        <v>164</v>
      </c>
      <c r="B166" s="12" t="s">
        <v>179</v>
      </c>
      <c r="C166" s="9" t="s">
        <v>207</v>
      </c>
      <c r="D166" s="10" t="str">
        <f>VLOOKUP(C166,[1]Sheet1!D:P,13,0)</f>
        <v>42.0</v>
      </c>
      <c r="E166" s="10">
        <f>VLOOKUP(C166,[1]Sheet1!D:Q,14,0)</f>
        <v>57.5</v>
      </c>
      <c r="F166" s="11">
        <f t="shared" si="8"/>
        <v>51.3</v>
      </c>
      <c r="G166" s="11">
        <v>26</v>
      </c>
      <c r="H166" s="13" t="s">
        <v>16</v>
      </c>
      <c r="I166" s="13"/>
    </row>
    <row r="167" customHeight="1" spans="1:9">
      <c r="A167" s="8">
        <v>165</v>
      </c>
      <c r="B167" s="9" t="s">
        <v>179</v>
      </c>
      <c r="C167" s="9" t="s">
        <v>208</v>
      </c>
      <c r="D167" s="10" t="str">
        <f>VLOOKUP(C167,[1]Sheet1!D:P,13,0)</f>
        <v>47.0</v>
      </c>
      <c r="E167" s="10">
        <f>VLOOKUP(C167,[1]Sheet1!D:Q,14,0)</f>
        <v>53.7</v>
      </c>
      <c r="F167" s="11">
        <f t="shared" si="8"/>
        <v>51.02</v>
      </c>
      <c r="G167" s="11">
        <v>27</v>
      </c>
      <c r="H167" s="13" t="s">
        <v>16</v>
      </c>
      <c r="I167" s="13"/>
    </row>
    <row r="168" customHeight="1" spans="1:9">
      <c r="A168" s="8">
        <v>166</v>
      </c>
      <c r="B168" s="9" t="s">
        <v>179</v>
      </c>
      <c r="C168" s="9" t="s">
        <v>209</v>
      </c>
      <c r="D168" s="10" t="str">
        <f>VLOOKUP(C168,[1]Sheet1!D:P,13,0)</f>
        <v>47.0</v>
      </c>
      <c r="E168" s="10">
        <f>VLOOKUP(C168,[1]Sheet1!D:Q,14,0)</f>
        <v>53</v>
      </c>
      <c r="F168" s="11">
        <f t="shared" si="8"/>
        <v>50.6</v>
      </c>
      <c r="G168" s="11">
        <v>28</v>
      </c>
      <c r="H168" s="13" t="s">
        <v>16</v>
      </c>
      <c r="I168" s="13"/>
    </row>
    <row r="169" customHeight="1" spans="1:9">
      <c r="A169" s="8">
        <v>167</v>
      </c>
      <c r="B169" s="12" t="s">
        <v>179</v>
      </c>
      <c r="C169" s="9" t="s">
        <v>210</v>
      </c>
      <c r="D169" s="10" t="str">
        <f>VLOOKUP(C169,[1]Sheet1!D:P,13,0)</f>
        <v>37.0</v>
      </c>
      <c r="E169" s="10">
        <f>VLOOKUP(C169,[1]Sheet1!D:Q,14,0)</f>
        <v>58.5</v>
      </c>
      <c r="F169" s="11">
        <f t="shared" si="8"/>
        <v>49.9</v>
      </c>
      <c r="G169" s="11">
        <v>29</v>
      </c>
      <c r="H169" s="13" t="s">
        <v>16</v>
      </c>
      <c r="I169" s="13"/>
    </row>
    <row r="170" customHeight="1" spans="1:9">
      <c r="A170" s="8">
        <v>168</v>
      </c>
      <c r="B170" s="12" t="s">
        <v>179</v>
      </c>
      <c r="C170" s="9" t="s">
        <v>211</v>
      </c>
      <c r="D170" s="10" t="str">
        <f>VLOOKUP(C170,[1]Sheet1!D:P,13,0)</f>
        <v>41.0</v>
      </c>
      <c r="E170" s="10">
        <f>VLOOKUP(C170,[1]Sheet1!D:Q,14,0)</f>
        <v>53.8</v>
      </c>
      <c r="F170" s="11">
        <f t="shared" si="8"/>
        <v>48.68</v>
      </c>
      <c r="G170" s="11">
        <v>30</v>
      </c>
      <c r="H170" s="13" t="s">
        <v>16</v>
      </c>
      <c r="I170" s="13"/>
    </row>
    <row r="171" customHeight="1" spans="1:9">
      <c r="A171" s="8">
        <v>169</v>
      </c>
      <c r="B171" s="12" t="s">
        <v>179</v>
      </c>
      <c r="C171" s="9" t="s">
        <v>212</v>
      </c>
      <c r="D171" s="10" t="str">
        <f>VLOOKUP(C171,[1]Sheet1!D:P,13,0)</f>
        <v>34.0</v>
      </c>
      <c r="E171" s="10">
        <f>VLOOKUP(C171,[1]Sheet1!D:Q,14,0)</f>
        <v>56.48</v>
      </c>
      <c r="F171" s="11">
        <f t="shared" si="8"/>
        <v>47.488</v>
      </c>
      <c r="G171" s="11">
        <v>31</v>
      </c>
      <c r="H171" s="13" t="s">
        <v>16</v>
      </c>
      <c r="I171" s="13"/>
    </row>
    <row r="172" customHeight="1" spans="1:9">
      <c r="A172" s="8">
        <v>170</v>
      </c>
      <c r="B172" s="12" t="s">
        <v>179</v>
      </c>
      <c r="C172" s="9" t="s">
        <v>213</v>
      </c>
      <c r="D172" s="10" t="str">
        <f>VLOOKUP(C172,[1]Sheet1!D:P,13,0)</f>
        <v>32.0</v>
      </c>
      <c r="E172" s="10">
        <f>VLOOKUP(C172,[1]Sheet1!D:Q,14,0)</f>
        <v>56.94</v>
      </c>
      <c r="F172" s="11">
        <f t="shared" si="8"/>
        <v>46.964</v>
      </c>
      <c r="G172" s="11">
        <v>32</v>
      </c>
      <c r="H172" s="13" t="s">
        <v>16</v>
      </c>
      <c r="I172" s="13"/>
    </row>
    <row r="173" customHeight="1" spans="1:9">
      <c r="A173" s="8">
        <v>171</v>
      </c>
      <c r="B173" s="12" t="s">
        <v>179</v>
      </c>
      <c r="C173" s="9" t="s">
        <v>214</v>
      </c>
      <c r="D173" s="10" t="str">
        <f>VLOOKUP(C173,[1]Sheet1!D:P,13,0)</f>
        <v>33.0</v>
      </c>
      <c r="E173" s="10">
        <f>VLOOKUP(C173,[1]Sheet1!D:Q,14,0)</f>
        <v>55</v>
      </c>
      <c r="F173" s="11">
        <f t="shared" si="8"/>
        <v>46.2</v>
      </c>
      <c r="G173" s="11">
        <v>33</v>
      </c>
      <c r="H173" s="13" t="s">
        <v>16</v>
      </c>
      <c r="I173" s="8"/>
    </row>
    <row r="174" customHeight="1" spans="1:9">
      <c r="A174" s="8">
        <v>172</v>
      </c>
      <c r="B174" s="12" t="s">
        <v>215</v>
      </c>
      <c r="C174" s="9" t="s">
        <v>216</v>
      </c>
      <c r="D174" s="10" t="str">
        <f>VLOOKUP(C174,[1]Sheet1!D:P,13,0)</f>
        <v>42.0</v>
      </c>
      <c r="E174" s="10">
        <f>VLOOKUP(C174,[1]Sheet1!D:Q,14,0)</f>
        <v>86.3</v>
      </c>
      <c r="F174" s="11">
        <f t="shared" si="8"/>
        <v>68.58</v>
      </c>
      <c r="G174" s="11">
        <v>34</v>
      </c>
      <c r="H174" s="13" t="s">
        <v>12</v>
      </c>
      <c r="I174" s="13"/>
    </row>
    <row r="175" customHeight="1" spans="1:9">
      <c r="A175" s="8">
        <v>173</v>
      </c>
      <c r="B175" s="9" t="s">
        <v>215</v>
      </c>
      <c r="C175" s="9" t="s">
        <v>217</v>
      </c>
      <c r="D175" s="10" t="str">
        <f>VLOOKUP(C175,[1]Sheet1!D:P,13,0)</f>
        <v>55.0</v>
      </c>
      <c r="E175" s="10">
        <f>VLOOKUP(C175,[1]Sheet1!D:Q,14,0)</f>
        <v>57.88</v>
      </c>
      <c r="F175" s="11">
        <f t="shared" si="8"/>
        <v>56.728</v>
      </c>
      <c r="G175" s="11">
        <v>35</v>
      </c>
      <c r="H175" s="13" t="s">
        <v>16</v>
      </c>
      <c r="I175" s="13"/>
    </row>
    <row r="176" customHeight="1" spans="1:9">
      <c r="A176" s="8">
        <v>174</v>
      </c>
      <c r="B176" s="12" t="s">
        <v>215</v>
      </c>
      <c r="C176" s="9" t="s">
        <v>218</v>
      </c>
      <c r="D176" s="10" t="str">
        <f>VLOOKUP(C176,[1]Sheet1!D:P,13,0)</f>
        <v>52.0</v>
      </c>
      <c r="E176" s="10">
        <f>VLOOKUP(C176,[1]Sheet1!D:Q,14,0)</f>
        <v>58.7</v>
      </c>
      <c r="F176" s="11">
        <f t="shared" si="8"/>
        <v>56.02</v>
      </c>
      <c r="G176" s="11">
        <v>36</v>
      </c>
      <c r="H176" s="13" t="s">
        <v>16</v>
      </c>
      <c r="I176" s="13"/>
    </row>
    <row r="177" customHeight="1" spans="1:9">
      <c r="A177" s="8">
        <v>175</v>
      </c>
      <c r="B177" s="12" t="s">
        <v>219</v>
      </c>
      <c r="C177" s="9" t="s">
        <v>220</v>
      </c>
      <c r="D177" s="10" t="str">
        <f>VLOOKUP(C177,[1]Sheet1!D:P,13,0)</f>
        <v>缺考</v>
      </c>
      <c r="E177" s="10" t="str">
        <f>VLOOKUP(C177,[1]Sheet1!D:Q,14,0)</f>
        <v>缺考</v>
      </c>
      <c r="F177" s="10" t="s">
        <v>30</v>
      </c>
      <c r="G177" s="11" t="s">
        <v>31</v>
      </c>
      <c r="H177" s="8" t="s">
        <v>16</v>
      </c>
      <c r="I177" s="13"/>
    </row>
    <row r="178" customHeight="1" spans="1:9">
      <c r="A178" s="8">
        <v>176</v>
      </c>
      <c r="B178" s="12" t="s">
        <v>219</v>
      </c>
      <c r="C178" s="9" t="s">
        <v>221</v>
      </c>
      <c r="D178" s="10" t="str">
        <f>VLOOKUP(C178,[1]Sheet1!D:P,13,0)</f>
        <v>59.0</v>
      </c>
      <c r="E178" s="10">
        <f>VLOOKUP(C178,[1]Sheet1!D:Q,14,0)</f>
        <v>84.7</v>
      </c>
      <c r="F178" s="11">
        <f t="shared" ref="F178:F192" si="9">(D178*0.4)+(E178*0.6)</f>
        <v>74.42</v>
      </c>
      <c r="G178" s="11">
        <v>1</v>
      </c>
      <c r="H178" s="8" t="s">
        <v>12</v>
      </c>
      <c r="I178" s="13"/>
    </row>
    <row r="179" customHeight="1" spans="1:9">
      <c r="A179" s="8">
        <v>177</v>
      </c>
      <c r="B179" s="9" t="s">
        <v>219</v>
      </c>
      <c r="C179" s="9" t="s">
        <v>222</v>
      </c>
      <c r="D179" s="10" t="str">
        <f>VLOOKUP(C179,[1]Sheet1!D:P,13,0)</f>
        <v>55.0</v>
      </c>
      <c r="E179" s="10">
        <f>VLOOKUP(C179,[1]Sheet1!D:Q,14,0)</f>
        <v>84.7</v>
      </c>
      <c r="F179" s="11">
        <f t="shared" si="9"/>
        <v>72.82</v>
      </c>
      <c r="G179" s="11">
        <v>2</v>
      </c>
      <c r="H179" s="8" t="s">
        <v>12</v>
      </c>
      <c r="I179" s="13"/>
    </row>
    <row r="180" customHeight="1" spans="1:9">
      <c r="A180" s="8">
        <v>178</v>
      </c>
      <c r="B180" s="9" t="s">
        <v>219</v>
      </c>
      <c r="C180" s="9" t="s">
        <v>223</v>
      </c>
      <c r="D180" s="10" t="str">
        <f>VLOOKUP(C180,[1]Sheet1!D:P,13,0)</f>
        <v>52.0</v>
      </c>
      <c r="E180" s="10">
        <f>VLOOKUP(C180,[1]Sheet1!D:Q,14,0)</f>
        <v>84.6</v>
      </c>
      <c r="F180" s="11">
        <f t="shared" si="9"/>
        <v>71.56</v>
      </c>
      <c r="G180" s="11">
        <v>3</v>
      </c>
      <c r="H180" s="8" t="s">
        <v>12</v>
      </c>
      <c r="I180" s="13"/>
    </row>
    <row r="181" customHeight="1" spans="1:9">
      <c r="A181" s="8">
        <v>179</v>
      </c>
      <c r="B181" s="12" t="s">
        <v>219</v>
      </c>
      <c r="C181" s="9" t="s">
        <v>224</v>
      </c>
      <c r="D181" s="10" t="str">
        <f>VLOOKUP(C181,[1]Sheet1!D:P,13,0)</f>
        <v>46.0</v>
      </c>
      <c r="E181" s="10">
        <f>VLOOKUP(C181,[1]Sheet1!D:Q,14,0)</f>
        <v>84.7</v>
      </c>
      <c r="F181" s="11">
        <f t="shared" si="9"/>
        <v>69.22</v>
      </c>
      <c r="G181" s="11">
        <v>4</v>
      </c>
      <c r="H181" s="8" t="s">
        <v>12</v>
      </c>
      <c r="I181" s="13"/>
    </row>
    <row r="182" customHeight="1" spans="1:9">
      <c r="A182" s="8">
        <v>180</v>
      </c>
      <c r="B182" s="12" t="s">
        <v>219</v>
      </c>
      <c r="C182" s="9" t="s">
        <v>225</v>
      </c>
      <c r="D182" s="10" t="str">
        <f>VLOOKUP(C182,[1]Sheet1!D:P,13,0)</f>
        <v>41.0</v>
      </c>
      <c r="E182" s="10">
        <f>VLOOKUP(C182,[1]Sheet1!D:Q,14,0)</f>
        <v>84.9</v>
      </c>
      <c r="F182" s="11">
        <f t="shared" si="9"/>
        <v>67.34</v>
      </c>
      <c r="G182" s="11">
        <v>5</v>
      </c>
      <c r="H182" s="8" t="s">
        <v>12</v>
      </c>
      <c r="I182" s="13"/>
    </row>
    <row r="183" customHeight="1" spans="1:9">
      <c r="A183" s="8">
        <v>181</v>
      </c>
      <c r="B183" s="9" t="s">
        <v>219</v>
      </c>
      <c r="C183" s="9" t="s">
        <v>226</v>
      </c>
      <c r="D183" s="10" t="str">
        <f>VLOOKUP(C183,[1]Sheet1!D:P,13,0)</f>
        <v>52.0</v>
      </c>
      <c r="E183" s="10">
        <f>VLOOKUP(C183,[1]Sheet1!D:Q,14,0)</f>
        <v>58.6</v>
      </c>
      <c r="F183" s="11">
        <f t="shared" si="9"/>
        <v>55.96</v>
      </c>
      <c r="G183" s="11">
        <v>6</v>
      </c>
      <c r="H183" s="8" t="s">
        <v>16</v>
      </c>
      <c r="I183" s="8"/>
    </row>
    <row r="184" customHeight="1" spans="1:9">
      <c r="A184" s="8">
        <v>182</v>
      </c>
      <c r="B184" s="12" t="s">
        <v>219</v>
      </c>
      <c r="C184" s="9" t="s">
        <v>227</v>
      </c>
      <c r="D184" s="10" t="str">
        <f>VLOOKUP(C184,[1]Sheet1!D:P,13,0)</f>
        <v>50.0</v>
      </c>
      <c r="E184" s="10">
        <f>VLOOKUP(C184,[1]Sheet1!D:Q,14,0)</f>
        <v>58.9</v>
      </c>
      <c r="F184" s="11">
        <f t="shared" si="9"/>
        <v>55.34</v>
      </c>
      <c r="G184" s="11">
        <v>7</v>
      </c>
      <c r="H184" s="8" t="s">
        <v>16</v>
      </c>
      <c r="I184" s="13"/>
    </row>
    <row r="185" customHeight="1" spans="1:9">
      <c r="A185" s="8">
        <v>183</v>
      </c>
      <c r="B185" s="9" t="s">
        <v>219</v>
      </c>
      <c r="C185" s="9" t="s">
        <v>228</v>
      </c>
      <c r="D185" s="10" t="str">
        <f>VLOOKUP(C185,[1]Sheet1!D:P,13,0)</f>
        <v>47.0</v>
      </c>
      <c r="E185" s="10">
        <f>VLOOKUP(C185,[1]Sheet1!D:Q,14,0)</f>
        <v>59.3</v>
      </c>
      <c r="F185" s="11">
        <f t="shared" si="9"/>
        <v>54.38</v>
      </c>
      <c r="G185" s="11">
        <v>8</v>
      </c>
      <c r="H185" s="8" t="s">
        <v>16</v>
      </c>
      <c r="I185" s="8"/>
    </row>
    <row r="186" customHeight="1" spans="1:9">
      <c r="A186" s="8">
        <v>184</v>
      </c>
      <c r="B186" s="12" t="s">
        <v>229</v>
      </c>
      <c r="C186" s="14" t="s">
        <v>230</v>
      </c>
      <c r="D186" s="10">
        <f>VLOOKUP(C186,[1]Sheet1!D:P,13,0)</f>
        <v>48.8</v>
      </c>
      <c r="E186" s="10">
        <f>VLOOKUP(C186,[1]Sheet1!D:Q,14,0)</f>
        <v>87.94</v>
      </c>
      <c r="F186" s="11">
        <f t="shared" si="9"/>
        <v>72.284</v>
      </c>
      <c r="G186" s="11">
        <v>1</v>
      </c>
      <c r="H186" s="13" t="s">
        <v>12</v>
      </c>
      <c r="I186" s="13"/>
    </row>
    <row r="187" customHeight="1" spans="1:9">
      <c r="A187" s="8">
        <v>185</v>
      </c>
      <c r="B187" s="12" t="s">
        <v>229</v>
      </c>
      <c r="C187" s="14" t="s">
        <v>231</v>
      </c>
      <c r="D187" s="10">
        <f>VLOOKUP(C187,[1]Sheet1!D:P,13,0)</f>
        <v>46.8</v>
      </c>
      <c r="E187" s="10">
        <f>VLOOKUP(C187,[1]Sheet1!D:Q,14,0)</f>
        <v>86.56</v>
      </c>
      <c r="F187" s="11">
        <f t="shared" si="9"/>
        <v>70.656</v>
      </c>
      <c r="G187" s="11">
        <v>2</v>
      </c>
      <c r="H187" s="13" t="s">
        <v>16</v>
      </c>
      <c r="I187" s="13"/>
    </row>
    <row r="188" customHeight="1" spans="1:9">
      <c r="A188" s="8">
        <v>186</v>
      </c>
      <c r="B188" s="12" t="s">
        <v>229</v>
      </c>
      <c r="C188" s="14" t="s">
        <v>232</v>
      </c>
      <c r="D188" s="10">
        <f>VLOOKUP(C188,[1]Sheet1!D:P,13,0)</f>
        <v>40</v>
      </c>
      <c r="E188" s="10">
        <f>VLOOKUP(C188,[1]Sheet1!D:Q,14,0)</f>
        <v>56</v>
      </c>
      <c r="F188" s="11">
        <f t="shared" si="9"/>
        <v>49.6</v>
      </c>
      <c r="G188" s="11">
        <v>3</v>
      </c>
      <c r="H188" s="13" t="s">
        <v>16</v>
      </c>
      <c r="I188" s="13"/>
    </row>
    <row r="189" customHeight="1" spans="1:9">
      <c r="A189" s="8">
        <v>187</v>
      </c>
      <c r="B189" s="12" t="s">
        <v>233</v>
      </c>
      <c r="C189" s="14" t="s">
        <v>234</v>
      </c>
      <c r="D189" s="10">
        <f>VLOOKUP(C189,[1]Sheet1!D:P,13,0)</f>
        <v>45.2</v>
      </c>
      <c r="E189" s="10">
        <f>VLOOKUP(C189,[1]Sheet1!D:Q,14,0)</f>
        <v>79.8</v>
      </c>
      <c r="F189" s="11">
        <f t="shared" si="9"/>
        <v>65.96</v>
      </c>
      <c r="G189" s="11">
        <v>1</v>
      </c>
      <c r="H189" s="13" t="s">
        <v>12</v>
      </c>
      <c r="I189" s="13"/>
    </row>
    <row r="190" customHeight="1" spans="1:9">
      <c r="A190" s="8">
        <v>188</v>
      </c>
      <c r="B190" s="12" t="s">
        <v>233</v>
      </c>
      <c r="C190" s="14" t="s">
        <v>235</v>
      </c>
      <c r="D190" s="10">
        <f>VLOOKUP(C190,[1]Sheet1!D:P,13,0)</f>
        <v>47.6</v>
      </c>
      <c r="E190" s="10">
        <f>VLOOKUP(C190,[1]Sheet1!D:Q,14,0)</f>
        <v>58.3</v>
      </c>
      <c r="F190" s="11">
        <f t="shared" si="9"/>
        <v>54.02</v>
      </c>
      <c r="G190" s="11">
        <v>2</v>
      </c>
      <c r="H190" s="13" t="s">
        <v>16</v>
      </c>
      <c r="I190" s="13"/>
    </row>
    <row r="191" customHeight="1" spans="1:9">
      <c r="A191" s="8">
        <v>189</v>
      </c>
      <c r="B191" s="12" t="s">
        <v>233</v>
      </c>
      <c r="C191" s="14" t="s">
        <v>236</v>
      </c>
      <c r="D191" s="10">
        <f>VLOOKUP(C191,[1]Sheet1!D:P,13,0)</f>
        <v>44</v>
      </c>
      <c r="E191" s="10">
        <f>VLOOKUP(C191,[1]Sheet1!D:Q,14,0)</f>
        <v>60.04</v>
      </c>
      <c r="F191" s="11">
        <f t="shared" si="9"/>
        <v>53.624</v>
      </c>
      <c r="G191" s="11">
        <v>3</v>
      </c>
      <c r="H191" s="13" t="s">
        <v>16</v>
      </c>
      <c r="I191" s="13"/>
    </row>
    <row r="192" customHeight="1" spans="1:9">
      <c r="A192" s="8">
        <v>190</v>
      </c>
      <c r="B192" s="12" t="s">
        <v>233</v>
      </c>
      <c r="C192" s="14" t="s">
        <v>237</v>
      </c>
      <c r="D192" s="10">
        <f>VLOOKUP(C192,[1]Sheet1!D:P,13,0)</f>
        <v>31.2</v>
      </c>
      <c r="E192" s="10">
        <f>VLOOKUP(C192,[1]Sheet1!D:Q,14,0)</f>
        <v>54.3</v>
      </c>
      <c r="F192" s="11">
        <f t="shared" si="9"/>
        <v>45.06</v>
      </c>
      <c r="G192" s="11">
        <v>4</v>
      </c>
      <c r="H192" s="13" t="s">
        <v>16</v>
      </c>
      <c r="I192" s="13"/>
    </row>
  </sheetData>
  <mergeCells count="1">
    <mergeCell ref="A1:I1"/>
  </mergeCells>
  <conditionalFormatting sqref="C151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186:C192">
    <cfRule type="duplicateValues" dxfId="0" priority="2"/>
    <cfRule type="duplicateValues" dxfId="0" priority="1"/>
  </conditionalFormatting>
  <conditionalFormatting sqref="C2 C7:C17 C23:C100 C160:C176">
    <cfRule type="duplicateValues" dxfId="0" priority="9"/>
  </conditionalFormatting>
  <conditionalFormatting sqref="C2:C17 C23:C150 C152:C185">
    <cfRule type="duplicateValues" dxfId="0" priority="8"/>
    <cfRule type="duplicateValues" dxfId="0" priority="7"/>
  </conditionalFormatting>
  <pageMargins left="0.550694444444444" right="0.511805555555556" top="0.550694444444444" bottom="1" header="0.5" footer="0.5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XQT</cp:lastModifiedBy>
  <dcterms:created xsi:type="dcterms:W3CDTF">2020-11-23T03:37:00Z</dcterms:created>
  <cp:lastPrinted>2020-12-25T01:00:00Z</cp:lastPrinted>
  <dcterms:modified xsi:type="dcterms:W3CDTF">2024-01-23T12:53:19Z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4E05696C25FF43A2918F025D93DB2FE2_12</vt:lpwstr>
  </property>
</Properties>
</file>