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<sst xmlns="http://schemas.openxmlformats.org/spreadsheetml/2006/main" count="96" uniqueCount="59">
  <si>
    <t>开化县2023年机关事业单位公开招聘编外人员总成绩及入围体检人员名单公告</t>
  </si>
  <si>
    <t xml:space="preserve">    根据《开化县2023年机关事业单位公开招聘编外人员公告》规定，计划招考16名编外工作人员，笔试合格分为50分。在纪检监察部门的监督下，2023年12月23日进行了笔试，2024年1月4日救援队员岗位进行了体能测试，2024年1月6日开化县卫生监督所、开化县气象防灾减灾中心、钱江源国家公园综合行政执法队驾驶员岗位进行了技能测试，2024年1月7日进行了面试。请入围体检人员携带本人有效身份证件于2024年1月10日（上午9:00-11：30，下午14：00-17：00）到开化县人力资源和社会保障局（开化县凤凰南路2号政务服务中心）1208办公室领取体检通知书，体检时间初定于2024年1月12日（周五）。现将总成绩及入围体检人员名单公告如下：</t>
  </si>
  <si>
    <t>名次</t>
  </si>
  <si>
    <t>准考证号</t>
  </si>
  <si>
    <t>姓名</t>
  </si>
  <si>
    <t>笔试成绩</t>
  </si>
  <si>
    <t>笔试折合成绩（20%）</t>
  </si>
  <si>
    <t>（体）技能测试成绩</t>
  </si>
  <si>
    <t>（体）技能测试折合成绩（50%）</t>
  </si>
  <si>
    <t>面试成绩</t>
  </si>
  <si>
    <t>面试折合成绩（30%）</t>
  </si>
  <si>
    <t>总成绩</t>
  </si>
  <si>
    <t>备注</t>
  </si>
  <si>
    <t>三、开化县卫生监督所 公务用车驾驶员 1名</t>
  </si>
  <si>
    <t>潘庆懋</t>
  </si>
  <si>
    <t>入围体检</t>
  </si>
  <si>
    <t>段乐</t>
  </si>
  <si>
    <t>十、开化县气象防灾减灾中心 移动监测车辆驾驶员 1名</t>
  </si>
  <si>
    <t>严伟</t>
  </si>
  <si>
    <t>童雄峰</t>
  </si>
  <si>
    <t>十一、钱江源国家公园综合行政执法队 公务用车驾驶员 2名</t>
  </si>
  <si>
    <t>刘功焕</t>
  </si>
  <si>
    <t>程煜</t>
  </si>
  <si>
    <t>余锴</t>
  </si>
  <si>
    <t>黄其</t>
  </si>
  <si>
    <t>笔试折合成绩（40%）</t>
  </si>
  <si>
    <t>（体）技能测试折合成绩</t>
  </si>
  <si>
    <t>面试折合成绩（60%）</t>
  </si>
  <si>
    <t>一、开化县司法局 社区矫正社会工作者 2名</t>
  </si>
  <si>
    <t>程敏燕</t>
  </si>
  <si>
    <t>王文杰</t>
  </si>
  <si>
    <t>余贤云</t>
  </si>
  <si>
    <t>邓芝颖</t>
  </si>
  <si>
    <t>二、开化县文化馆 公务用车驾驶员 1名</t>
  </si>
  <si>
    <t>葛建峰</t>
  </si>
  <si>
    <t>童乔勤</t>
  </si>
  <si>
    <t>四、开化县自然灾害综合救援大队 救援队员 2名</t>
  </si>
  <si>
    <t>鄢靖</t>
  </si>
  <si>
    <t>合格</t>
  </si>
  <si>
    <t>张小康</t>
  </si>
  <si>
    <t>五、开化县综合行政执法局 执法辅助 2名</t>
  </si>
  <si>
    <t>蒋振扬</t>
  </si>
  <si>
    <t>钱陈蕾沁</t>
  </si>
  <si>
    <t>程聪</t>
  </si>
  <si>
    <t>叶邹渊</t>
  </si>
  <si>
    <t>六、开化县营商环境建设办公室 受理经办 2名</t>
  </si>
  <si>
    <t>胡慧萍</t>
  </si>
  <si>
    <t>董钟书</t>
  </si>
  <si>
    <t>程成</t>
  </si>
  <si>
    <t>余云凤</t>
  </si>
  <si>
    <t>七、开化传媒集团 摄像 1名</t>
  </si>
  <si>
    <t>程茜</t>
  </si>
  <si>
    <t>八、衢州市公积金中心开化分中心 综合受理1 1名</t>
  </si>
  <si>
    <t>叶芸玮</t>
  </si>
  <si>
    <t>方轲</t>
  </si>
  <si>
    <t>九、衢州市公积金中心开化分中心 综合受理2 1名</t>
  </si>
  <si>
    <t>张金菁</t>
  </si>
  <si>
    <t>汪巧馨</t>
  </si>
  <si>
    <t>开化县人力资源和社会保障局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</si>
</sst>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left" vertical="center"/>
    </xf>
    <xf numFmtId="0" fontId="0" fillId="0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176" fontId="0" fillId="0" borderId="3" xfId="0" applyNumberFormat="1" applyFont="1" applyFill="1" applyBorder="1" applyAlignment="1" applyProtection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31" fontId="0" fillId="0" borderId="0" xfId="0" applyNumberFormat="1" applyAlignment="1">
      <alignment horizontal="right" vertical="center"/>
    </xf>
    <xf numFmtId="0" fontId="3" fillId="0" borderId="6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1"/>
  <sheetViews>
    <sheetView tabSelected="1" workbookViewId="0">
      <selection activeCell="M6" sqref="M6"/>
    </sheetView>
  </sheetViews>
  <sheetFormatPr defaultColWidth="9" defaultRowHeight="13.5"/>
  <cols>
    <col min="1" max="1" width="5.75" customWidth="1"/>
    <col min="2" max="2" width="13.25" customWidth="1"/>
    <col min="3" max="3" width="8.75" customWidth="1"/>
    <col min="4" max="4" width="8.625" customWidth="1"/>
    <col min="5" max="5" width="10.75" style="1" customWidth="1"/>
    <col min="6" max="6" width="11.375" customWidth="1"/>
    <col min="7" max="7" width="16.125" customWidth="1"/>
    <col min="8" max="8" width="11.125" customWidth="1"/>
    <col min="9" max="9" width="13.625" style="1" customWidth="1"/>
    <col min="10" max="10" width="11.25" customWidth="1"/>
    <col min="11" max="11" width="9.375" customWidth="1"/>
  </cols>
  <sheetData>
    <row r="1" ht="40" customHeight="1" spans="1:11">
      <c r="A1" s="2" t="s">
        <v>0</v>
      </c>
      <c r="B1" s="2"/>
      <c r="C1" s="2"/>
      <c r="D1" s="2"/>
      <c r="E1" s="3"/>
      <c r="F1" s="2"/>
      <c r="G1" s="2"/>
      <c r="H1" s="2"/>
      <c r="I1" s="3"/>
      <c r="J1" s="2"/>
      <c r="K1" s="2"/>
    </row>
    <row r="2" ht="73" customHeight="1" spans="1:11">
      <c r="A2" s="4" t="s">
        <v>1</v>
      </c>
      <c r="B2" s="5"/>
      <c r="C2" s="5"/>
      <c r="D2" s="5"/>
      <c r="E2" s="6"/>
      <c r="F2" s="5"/>
      <c r="G2" s="5"/>
      <c r="H2" s="5"/>
      <c r="I2" s="6"/>
      <c r="J2" s="5"/>
      <c r="K2" s="5"/>
    </row>
    <row r="3" ht="25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8" t="s">
        <v>10</v>
      </c>
      <c r="J3" s="9" t="s">
        <v>11</v>
      </c>
      <c r="K3" s="7" t="s">
        <v>12</v>
      </c>
    </row>
    <row r="4" ht="25" customHeight="1" spans="1:11">
      <c r="A4" s="10" t="s">
        <v>13</v>
      </c>
      <c r="B4" s="11"/>
      <c r="C4" s="11"/>
      <c r="D4" s="11"/>
      <c r="E4" s="12"/>
      <c r="F4" s="11"/>
      <c r="G4" s="11"/>
      <c r="H4" s="11"/>
      <c r="I4" s="12"/>
      <c r="J4" s="11"/>
      <c r="K4" s="34"/>
    </row>
    <row r="5" ht="25" customHeight="1" spans="1:11">
      <c r="A5" s="13">
        <v>1</v>
      </c>
      <c r="B5" s="14">
        <v>22023120107</v>
      </c>
      <c r="C5" s="14" t="s">
        <v>14</v>
      </c>
      <c r="D5" s="15">
        <v>73.6</v>
      </c>
      <c r="E5" s="16">
        <f>D5*0.2</f>
        <v>14.72</v>
      </c>
      <c r="F5" s="15">
        <v>100</v>
      </c>
      <c r="G5" s="15">
        <f>F5*0.5</f>
        <v>50</v>
      </c>
      <c r="H5" s="15">
        <v>73.14</v>
      </c>
      <c r="I5" s="16">
        <f t="shared" ref="I5:I11" si="0">H5*0.3</f>
        <v>21.942</v>
      </c>
      <c r="J5" s="15">
        <f t="shared" ref="J5:J11" si="1">E5+G5+I5</f>
        <v>86.662</v>
      </c>
      <c r="K5" s="35" t="s">
        <v>15</v>
      </c>
    </row>
    <row r="6" ht="25" customHeight="1" spans="1:11">
      <c r="A6" s="13">
        <v>2</v>
      </c>
      <c r="B6" s="14">
        <v>22023120108</v>
      </c>
      <c r="C6" s="14" t="s">
        <v>16</v>
      </c>
      <c r="D6" s="15">
        <v>68.1</v>
      </c>
      <c r="E6" s="16">
        <f>D6*0.2</f>
        <v>13.62</v>
      </c>
      <c r="F6" s="15">
        <v>98</v>
      </c>
      <c r="G6" s="15">
        <f>F6*0.5</f>
        <v>49</v>
      </c>
      <c r="H6" s="15">
        <v>73.08</v>
      </c>
      <c r="I6" s="16">
        <f t="shared" si="0"/>
        <v>21.924</v>
      </c>
      <c r="J6" s="15">
        <f t="shared" si="1"/>
        <v>84.544</v>
      </c>
      <c r="K6" s="35" t="s">
        <v>15</v>
      </c>
    </row>
    <row r="7" ht="25" customHeight="1" spans="1:11">
      <c r="A7" s="13">
        <v>3</v>
      </c>
      <c r="B7" s="14">
        <v>22023120106</v>
      </c>
      <c r="C7" s="14"/>
      <c r="D7" s="15">
        <v>65.6</v>
      </c>
      <c r="E7" s="16">
        <f>D7*0.2</f>
        <v>13.12</v>
      </c>
      <c r="F7" s="15">
        <v>93</v>
      </c>
      <c r="G7" s="15">
        <f>F7*0.5</f>
        <v>46.5</v>
      </c>
      <c r="H7" s="15">
        <v>74.7</v>
      </c>
      <c r="I7" s="16">
        <f t="shared" si="0"/>
        <v>22.41</v>
      </c>
      <c r="J7" s="15">
        <f t="shared" si="1"/>
        <v>82.03</v>
      </c>
      <c r="K7" s="35"/>
    </row>
    <row r="8" ht="25" customHeight="1" spans="1:11">
      <c r="A8" s="10" t="s">
        <v>17</v>
      </c>
      <c r="B8" s="11"/>
      <c r="C8" s="11"/>
      <c r="D8" s="11"/>
      <c r="E8" s="12"/>
      <c r="F8" s="11"/>
      <c r="G8" s="11"/>
      <c r="H8" s="11"/>
      <c r="I8" s="12"/>
      <c r="J8" s="11"/>
      <c r="K8" s="34"/>
    </row>
    <row r="9" ht="25" customHeight="1" spans="1:11">
      <c r="A9" s="13">
        <v>1</v>
      </c>
      <c r="B9" s="14">
        <v>22023120114</v>
      </c>
      <c r="C9" s="14" t="s">
        <v>18</v>
      </c>
      <c r="D9" s="15">
        <v>72.7</v>
      </c>
      <c r="E9" s="16">
        <f>D9*0.2</f>
        <v>14.54</v>
      </c>
      <c r="F9" s="15">
        <v>98</v>
      </c>
      <c r="G9" s="15">
        <f>F9*0.5</f>
        <v>49</v>
      </c>
      <c r="H9" s="15">
        <v>79.02</v>
      </c>
      <c r="I9" s="16">
        <f t="shared" si="0"/>
        <v>23.706</v>
      </c>
      <c r="J9" s="15">
        <f t="shared" si="1"/>
        <v>87.246</v>
      </c>
      <c r="K9" s="35" t="s">
        <v>15</v>
      </c>
    </row>
    <row r="10" ht="25" customHeight="1" spans="1:11">
      <c r="A10" s="13">
        <v>2</v>
      </c>
      <c r="B10" s="14">
        <v>22023120112</v>
      </c>
      <c r="C10" s="14" t="s">
        <v>19</v>
      </c>
      <c r="D10" s="15">
        <v>65.4</v>
      </c>
      <c r="E10" s="16">
        <f>D10*0.2</f>
        <v>13.08</v>
      </c>
      <c r="F10" s="15">
        <v>91</v>
      </c>
      <c r="G10" s="15">
        <f>F10*0.5</f>
        <v>45.5</v>
      </c>
      <c r="H10" s="15">
        <v>75.92</v>
      </c>
      <c r="I10" s="16">
        <f t="shared" si="0"/>
        <v>22.776</v>
      </c>
      <c r="J10" s="15">
        <f t="shared" si="1"/>
        <v>81.356</v>
      </c>
      <c r="K10" s="35" t="s">
        <v>15</v>
      </c>
    </row>
    <row r="11" ht="25" customHeight="1" spans="1:11">
      <c r="A11" s="13">
        <v>3</v>
      </c>
      <c r="B11" s="14">
        <v>22023120111</v>
      </c>
      <c r="C11" s="14"/>
      <c r="D11" s="15">
        <v>64.4</v>
      </c>
      <c r="E11" s="16">
        <f>D11*0.2</f>
        <v>12.88</v>
      </c>
      <c r="F11" s="15">
        <v>89</v>
      </c>
      <c r="G11" s="15">
        <f>F11*0.5</f>
        <v>44.5</v>
      </c>
      <c r="H11" s="15">
        <v>0</v>
      </c>
      <c r="I11" s="16">
        <f t="shared" si="0"/>
        <v>0</v>
      </c>
      <c r="J11" s="15">
        <f t="shared" si="1"/>
        <v>57.38</v>
      </c>
      <c r="K11" s="35"/>
    </row>
    <row r="12" ht="25" customHeight="1" spans="1:11">
      <c r="A12" s="10" t="s">
        <v>20</v>
      </c>
      <c r="B12" s="11"/>
      <c r="C12" s="11"/>
      <c r="D12" s="11"/>
      <c r="E12" s="12"/>
      <c r="F12" s="11"/>
      <c r="G12" s="11"/>
      <c r="H12" s="11"/>
      <c r="I12" s="12"/>
      <c r="J12" s="11"/>
      <c r="K12" s="34"/>
    </row>
    <row r="13" ht="25" customHeight="1" spans="1:11">
      <c r="A13" s="13">
        <v>1</v>
      </c>
      <c r="B13" s="14">
        <v>22023120129</v>
      </c>
      <c r="C13" s="14" t="s">
        <v>21</v>
      </c>
      <c r="D13" s="15">
        <v>75.8</v>
      </c>
      <c r="E13" s="16">
        <f t="shared" ref="E13:E18" si="2">D13*0.2</f>
        <v>15.16</v>
      </c>
      <c r="F13" s="15">
        <v>100</v>
      </c>
      <c r="G13" s="15">
        <f t="shared" ref="G13:G18" si="3">F13*0.5</f>
        <v>50</v>
      </c>
      <c r="H13" s="15">
        <v>76.7</v>
      </c>
      <c r="I13" s="16">
        <f t="shared" ref="I13:I18" si="4">H13*0.3</f>
        <v>23.01</v>
      </c>
      <c r="J13" s="15">
        <f t="shared" ref="J13:J18" si="5">E13+G13+I13</f>
        <v>88.17</v>
      </c>
      <c r="K13" s="35" t="s">
        <v>15</v>
      </c>
    </row>
    <row r="14" ht="25" customHeight="1" spans="1:11">
      <c r="A14" s="13">
        <v>2</v>
      </c>
      <c r="B14" s="14">
        <v>22023120127</v>
      </c>
      <c r="C14" s="14" t="s">
        <v>22</v>
      </c>
      <c r="D14" s="15">
        <v>72.7</v>
      </c>
      <c r="E14" s="16">
        <f t="shared" si="2"/>
        <v>14.54</v>
      </c>
      <c r="F14" s="15">
        <v>97</v>
      </c>
      <c r="G14" s="15">
        <f t="shared" si="3"/>
        <v>48.5</v>
      </c>
      <c r="H14" s="15">
        <v>76</v>
      </c>
      <c r="I14" s="16">
        <f t="shared" si="4"/>
        <v>22.8</v>
      </c>
      <c r="J14" s="15">
        <f t="shared" si="5"/>
        <v>85.84</v>
      </c>
      <c r="K14" s="35" t="s">
        <v>15</v>
      </c>
    </row>
    <row r="15" ht="25" customHeight="1" spans="1:11">
      <c r="A15" s="13">
        <v>3</v>
      </c>
      <c r="B15" s="14">
        <v>22023120120</v>
      </c>
      <c r="C15" s="14" t="s">
        <v>23</v>
      </c>
      <c r="D15" s="15">
        <v>70.1</v>
      </c>
      <c r="E15" s="16">
        <f t="shared" si="2"/>
        <v>14.02</v>
      </c>
      <c r="F15" s="15">
        <v>95</v>
      </c>
      <c r="G15" s="15">
        <f t="shared" si="3"/>
        <v>47.5</v>
      </c>
      <c r="H15" s="15">
        <v>75.36</v>
      </c>
      <c r="I15" s="16">
        <f t="shared" si="4"/>
        <v>22.608</v>
      </c>
      <c r="J15" s="15">
        <f t="shared" si="5"/>
        <v>84.128</v>
      </c>
      <c r="K15" s="35" t="s">
        <v>15</v>
      </c>
    </row>
    <row r="16" ht="25" customHeight="1" spans="1:11">
      <c r="A16" s="13">
        <v>4</v>
      </c>
      <c r="B16" s="14">
        <v>22023120125</v>
      </c>
      <c r="C16" s="14" t="s">
        <v>24</v>
      </c>
      <c r="D16" s="15">
        <v>65.5</v>
      </c>
      <c r="E16" s="16">
        <f t="shared" si="2"/>
        <v>13.1</v>
      </c>
      <c r="F16" s="15">
        <v>98</v>
      </c>
      <c r="G16" s="15">
        <f t="shared" si="3"/>
        <v>49</v>
      </c>
      <c r="H16" s="15">
        <v>73.38</v>
      </c>
      <c r="I16" s="16">
        <f t="shared" si="4"/>
        <v>22.014</v>
      </c>
      <c r="J16" s="15">
        <f t="shared" si="5"/>
        <v>84.114</v>
      </c>
      <c r="K16" s="35" t="s">
        <v>15</v>
      </c>
    </row>
    <row r="17" ht="25" customHeight="1" spans="1:11">
      <c r="A17" s="13">
        <v>5</v>
      </c>
      <c r="B17" s="14">
        <v>22023120124</v>
      </c>
      <c r="C17" s="14"/>
      <c r="D17" s="15">
        <v>65.7</v>
      </c>
      <c r="E17" s="16">
        <f t="shared" si="2"/>
        <v>13.14</v>
      </c>
      <c r="F17" s="15">
        <v>98</v>
      </c>
      <c r="G17" s="15">
        <f t="shared" si="3"/>
        <v>49</v>
      </c>
      <c r="H17" s="15">
        <v>72.66</v>
      </c>
      <c r="I17" s="16">
        <f t="shared" si="4"/>
        <v>21.798</v>
      </c>
      <c r="J17" s="15">
        <f t="shared" si="5"/>
        <v>83.938</v>
      </c>
      <c r="K17" s="35"/>
    </row>
    <row r="18" ht="25" customHeight="1" spans="1:11">
      <c r="A18" s="13">
        <v>6</v>
      </c>
      <c r="B18" s="14">
        <v>22023120121</v>
      </c>
      <c r="C18" s="14"/>
      <c r="D18" s="15">
        <v>59.9</v>
      </c>
      <c r="E18" s="16">
        <f t="shared" si="2"/>
        <v>11.98</v>
      </c>
      <c r="F18" s="15">
        <v>98</v>
      </c>
      <c r="G18" s="15">
        <f t="shared" si="3"/>
        <v>49</v>
      </c>
      <c r="H18" s="15">
        <v>76.34</v>
      </c>
      <c r="I18" s="16">
        <f t="shared" si="4"/>
        <v>22.902</v>
      </c>
      <c r="J18" s="15">
        <f t="shared" si="5"/>
        <v>83.882</v>
      </c>
      <c r="K18" s="35"/>
    </row>
    <row r="19" ht="25" customHeight="1" spans="1:11">
      <c r="A19" s="17"/>
      <c r="B19" s="18"/>
      <c r="C19" s="18"/>
      <c r="D19" s="18"/>
      <c r="E19" s="19"/>
      <c r="F19" s="18"/>
      <c r="G19" s="18"/>
      <c r="H19" s="18"/>
      <c r="I19" s="19"/>
      <c r="J19" s="18"/>
      <c r="K19" s="36"/>
    </row>
    <row r="20" ht="25" customHeight="1" spans="1:11">
      <c r="A20" s="7" t="s">
        <v>2</v>
      </c>
      <c r="B20" s="7" t="s">
        <v>3</v>
      </c>
      <c r="C20" s="7" t="s">
        <v>4</v>
      </c>
      <c r="D20" s="7" t="s">
        <v>5</v>
      </c>
      <c r="E20" s="8" t="s">
        <v>25</v>
      </c>
      <c r="F20" s="9" t="s">
        <v>7</v>
      </c>
      <c r="G20" s="9" t="s">
        <v>26</v>
      </c>
      <c r="H20" s="7" t="s">
        <v>9</v>
      </c>
      <c r="I20" s="8" t="s">
        <v>27</v>
      </c>
      <c r="J20" s="7" t="s">
        <v>11</v>
      </c>
      <c r="K20" s="7" t="s">
        <v>12</v>
      </c>
    </row>
    <row r="21" ht="25" customHeight="1" spans="1:11">
      <c r="A21" s="10" t="s">
        <v>28</v>
      </c>
      <c r="B21" s="11"/>
      <c r="C21" s="11"/>
      <c r="D21" s="11"/>
      <c r="E21" s="12"/>
      <c r="F21" s="11"/>
      <c r="G21" s="11"/>
      <c r="H21" s="11"/>
      <c r="I21" s="12"/>
      <c r="J21" s="11"/>
      <c r="K21" s="34"/>
    </row>
    <row r="22" ht="25" customHeight="1" spans="1:11">
      <c r="A22" s="13">
        <v>1</v>
      </c>
      <c r="B22" s="14">
        <v>22023120517</v>
      </c>
      <c r="C22" s="14" t="s">
        <v>29</v>
      </c>
      <c r="D22" s="15">
        <v>84.16</v>
      </c>
      <c r="E22" s="16">
        <f t="shared" ref="E22:E27" si="6">D22*0.4</f>
        <v>33.664</v>
      </c>
      <c r="F22" s="20"/>
      <c r="G22" s="20"/>
      <c r="H22" s="15">
        <v>77.54</v>
      </c>
      <c r="I22" s="16">
        <f t="shared" ref="I22:I27" si="7">H22*0.6</f>
        <v>46.524</v>
      </c>
      <c r="J22" s="15">
        <f t="shared" ref="J22:J27" si="8">E22+I22</f>
        <v>80.188</v>
      </c>
      <c r="K22" s="35" t="s">
        <v>15</v>
      </c>
    </row>
    <row r="23" ht="25" customHeight="1" spans="1:11">
      <c r="A23" s="13">
        <v>2</v>
      </c>
      <c r="B23" s="14">
        <v>22023120502</v>
      </c>
      <c r="C23" s="14" t="s">
        <v>30</v>
      </c>
      <c r="D23" s="15">
        <v>84.96</v>
      </c>
      <c r="E23" s="16">
        <f t="shared" si="6"/>
        <v>33.984</v>
      </c>
      <c r="F23" s="20"/>
      <c r="G23" s="20"/>
      <c r="H23" s="15">
        <v>74.12</v>
      </c>
      <c r="I23" s="16">
        <f t="shared" si="7"/>
        <v>44.472</v>
      </c>
      <c r="J23" s="15">
        <f t="shared" si="8"/>
        <v>78.456</v>
      </c>
      <c r="K23" s="35" t="s">
        <v>15</v>
      </c>
    </row>
    <row r="24" ht="25" customHeight="1" spans="1:11">
      <c r="A24" s="13">
        <v>3</v>
      </c>
      <c r="B24" s="14">
        <v>22023120606</v>
      </c>
      <c r="C24" s="21" t="s">
        <v>31</v>
      </c>
      <c r="D24" s="15">
        <v>81.16</v>
      </c>
      <c r="E24" s="16">
        <f t="shared" si="6"/>
        <v>32.464</v>
      </c>
      <c r="F24" s="20"/>
      <c r="G24" s="20"/>
      <c r="H24" s="15">
        <v>75.52</v>
      </c>
      <c r="I24" s="16">
        <f t="shared" si="7"/>
        <v>45.312</v>
      </c>
      <c r="J24" s="15">
        <f t="shared" si="8"/>
        <v>77.776</v>
      </c>
      <c r="K24" s="35" t="s">
        <v>15</v>
      </c>
    </row>
    <row r="25" ht="25" customHeight="1" spans="1:11">
      <c r="A25" s="13">
        <v>4</v>
      </c>
      <c r="B25" s="14">
        <v>22023120711</v>
      </c>
      <c r="C25" s="21" t="s">
        <v>32</v>
      </c>
      <c r="D25" s="15">
        <v>77.02</v>
      </c>
      <c r="E25" s="16">
        <f t="shared" si="6"/>
        <v>30.808</v>
      </c>
      <c r="F25" s="20"/>
      <c r="G25" s="20"/>
      <c r="H25" s="15">
        <v>76.6</v>
      </c>
      <c r="I25" s="16">
        <f t="shared" si="7"/>
        <v>45.96</v>
      </c>
      <c r="J25" s="15">
        <f t="shared" si="8"/>
        <v>76.768</v>
      </c>
      <c r="K25" s="35" t="s">
        <v>15</v>
      </c>
    </row>
    <row r="26" ht="25" customHeight="1" spans="1:11">
      <c r="A26" s="13">
        <v>5</v>
      </c>
      <c r="B26" s="14">
        <v>22023120623</v>
      </c>
      <c r="C26" s="21"/>
      <c r="D26" s="15">
        <v>77.7</v>
      </c>
      <c r="E26" s="16">
        <f t="shared" si="6"/>
        <v>31.08</v>
      </c>
      <c r="F26" s="20"/>
      <c r="G26" s="20"/>
      <c r="H26" s="15">
        <v>75.16</v>
      </c>
      <c r="I26" s="16">
        <f t="shared" si="7"/>
        <v>45.096</v>
      </c>
      <c r="J26" s="15">
        <f t="shared" si="8"/>
        <v>76.176</v>
      </c>
      <c r="K26" s="35"/>
    </row>
    <row r="27" ht="25" customHeight="1" spans="1:11">
      <c r="A27" s="13">
        <v>6</v>
      </c>
      <c r="B27" s="14">
        <v>22023120625</v>
      </c>
      <c r="C27" s="21"/>
      <c r="D27" s="15">
        <v>76.78</v>
      </c>
      <c r="E27" s="16">
        <f t="shared" si="6"/>
        <v>30.712</v>
      </c>
      <c r="F27" s="20"/>
      <c r="G27" s="20"/>
      <c r="H27" s="15">
        <v>75.64</v>
      </c>
      <c r="I27" s="16">
        <f t="shared" si="7"/>
        <v>45.384</v>
      </c>
      <c r="J27" s="15">
        <f t="shared" si="8"/>
        <v>76.096</v>
      </c>
      <c r="K27" s="35"/>
    </row>
    <row r="28" ht="25" customHeight="1" spans="1:11">
      <c r="A28" s="22" t="s">
        <v>33</v>
      </c>
      <c r="B28" s="23"/>
      <c r="C28" s="23"/>
      <c r="D28" s="23"/>
      <c r="E28" s="23"/>
      <c r="F28" s="23"/>
      <c r="G28" s="23"/>
      <c r="H28" s="23"/>
      <c r="I28" s="23"/>
      <c r="J28" s="23"/>
      <c r="K28" s="37"/>
    </row>
    <row r="29" ht="25" customHeight="1" spans="1:11">
      <c r="A29" s="13">
        <v>1</v>
      </c>
      <c r="B29" s="14">
        <v>22023120104</v>
      </c>
      <c r="C29" s="14" t="s">
        <v>34</v>
      </c>
      <c r="D29" s="15">
        <v>68.5</v>
      </c>
      <c r="E29" s="16">
        <f>D29*0.4</f>
        <v>27.4</v>
      </c>
      <c r="F29" s="20"/>
      <c r="G29" s="20"/>
      <c r="H29" s="15">
        <v>76.2</v>
      </c>
      <c r="I29" s="16">
        <f>H29*0.6</f>
        <v>45.72</v>
      </c>
      <c r="J29" s="15">
        <f>E29+I29</f>
        <v>73.12</v>
      </c>
      <c r="K29" s="35" t="s">
        <v>15</v>
      </c>
    </row>
    <row r="30" ht="25" customHeight="1" spans="1:11">
      <c r="A30" s="13">
        <v>2</v>
      </c>
      <c r="B30" s="14">
        <v>22023120102</v>
      </c>
      <c r="C30" s="14" t="s">
        <v>35</v>
      </c>
      <c r="D30" s="15">
        <v>70.7</v>
      </c>
      <c r="E30" s="16">
        <f>D30*0.4</f>
        <v>28.28</v>
      </c>
      <c r="F30" s="20"/>
      <c r="G30" s="20"/>
      <c r="H30" s="15">
        <v>73.6</v>
      </c>
      <c r="I30" s="16">
        <f>H30*0.6</f>
        <v>44.16</v>
      </c>
      <c r="J30" s="15">
        <f>E30+I30</f>
        <v>72.44</v>
      </c>
      <c r="K30" s="35" t="s">
        <v>15</v>
      </c>
    </row>
    <row r="31" ht="25" customHeight="1" spans="1:11">
      <c r="A31" s="13">
        <v>3</v>
      </c>
      <c r="B31" s="14">
        <v>22023120101</v>
      </c>
      <c r="C31" s="14"/>
      <c r="D31" s="15">
        <v>67.5</v>
      </c>
      <c r="E31" s="16">
        <f>D31*0.4</f>
        <v>27</v>
      </c>
      <c r="F31" s="20"/>
      <c r="G31" s="20"/>
      <c r="H31" s="15">
        <v>0</v>
      </c>
      <c r="I31" s="16">
        <f>H31*0.6</f>
        <v>0</v>
      </c>
      <c r="J31" s="15">
        <f>E31+I31</f>
        <v>27</v>
      </c>
      <c r="K31" s="35"/>
    </row>
    <row r="32" ht="25" customHeight="1" spans="1:11">
      <c r="A32" s="10" t="s">
        <v>36</v>
      </c>
      <c r="B32" s="11"/>
      <c r="C32" s="11"/>
      <c r="D32" s="11"/>
      <c r="E32" s="12"/>
      <c r="F32" s="11"/>
      <c r="G32" s="11"/>
      <c r="H32" s="11"/>
      <c r="I32" s="12"/>
      <c r="J32" s="11"/>
      <c r="K32" s="34"/>
    </row>
    <row r="33" ht="25" customHeight="1" spans="1:11">
      <c r="A33" s="13">
        <v>1</v>
      </c>
      <c r="B33" s="14">
        <v>22023121008</v>
      </c>
      <c r="C33" s="14" t="s">
        <v>37</v>
      </c>
      <c r="D33" s="15">
        <v>77</v>
      </c>
      <c r="E33" s="16">
        <f>D33*0.4</f>
        <v>30.8</v>
      </c>
      <c r="F33" s="15" t="s">
        <v>38</v>
      </c>
      <c r="G33" s="20"/>
      <c r="H33" s="15">
        <v>76.86</v>
      </c>
      <c r="I33" s="16">
        <f>H33*0.6</f>
        <v>46.116</v>
      </c>
      <c r="J33" s="15">
        <f>E33+I33</f>
        <v>76.916</v>
      </c>
      <c r="K33" s="35" t="s">
        <v>15</v>
      </c>
    </row>
    <row r="34" ht="25" customHeight="1" spans="1:11">
      <c r="A34" s="13">
        <v>2</v>
      </c>
      <c r="B34" s="14">
        <v>22023121002</v>
      </c>
      <c r="C34" s="14" t="s">
        <v>39</v>
      </c>
      <c r="D34" s="15">
        <v>70.3</v>
      </c>
      <c r="E34" s="16">
        <f>D34*0.4</f>
        <v>28.12</v>
      </c>
      <c r="F34" s="15" t="s">
        <v>38</v>
      </c>
      <c r="G34" s="20"/>
      <c r="H34" s="15">
        <v>76.48</v>
      </c>
      <c r="I34" s="16">
        <f>H34*0.6</f>
        <v>45.888</v>
      </c>
      <c r="J34" s="15">
        <f>E34+I34</f>
        <v>74.008</v>
      </c>
      <c r="K34" s="35" t="s">
        <v>15</v>
      </c>
    </row>
    <row r="35" ht="25" customHeight="1" spans="1:11">
      <c r="A35" s="10" t="s">
        <v>40</v>
      </c>
      <c r="B35" s="11"/>
      <c r="C35" s="11"/>
      <c r="D35" s="11"/>
      <c r="E35" s="12"/>
      <c r="F35" s="11"/>
      <c r="G35" s="11"/>
      <c r="H35" s="11"/>
      <c r="I35" s="12"/>
      <c r="J35" s="11"/>
      <c r="K35" s="34"/>
    </row>
    <row r="36" ht="25" customHeight="1" spans="1:11">
      <c r="A36" s="13">
        <v>1</v>
      </c>
      <c r="B36" s="14">
        <v>22023120922</v>
      </c>
      <c r="C36" s="14" t="s">
        <v>41</v>
      </c>
      <c r="D36" s="15">
        <v>78.84</v>
      </c>
      <c r="E36" s="16">
        <f t="shared" ref="E36:E41" si="9">D36*0.4</f>
        <v>31.536</v>
      </c>
      <c r="F36" s="20"/>
      <c r="G36" s="20"/>
      <c r="H36" s="15">
        <v>75.34</v>
      </c>
      <c r="I36" s="16">
        <f t="shared" ref="I36:I41" si="10">H36*0.6</f>
        <v>45.204</v>
      </c>
      <c r="J36" s="15">
        <f t="shared" ref="J36:J41" si="11">E36+I36</f>
        <v>76.74</v>
      </c>
      <c r="K36" s="35" t="s">
        <v>15</v>
      </c>
    </row>
    <row r="37" ht="25" customHeight="1" spans="1:11">
      <c r="A37" s="13">
        <v>2</v>
      </c>
      <c r="B37" s="14">
        <v>22023120909</v>
      </c>
      <c r="C37" s="14" t="s">
        <v>42</v>
      </c>
      <c r="D37" s="15">
        <v>79.08</v>
      </c>
      <c r="E37" s="16">
        <f t="shared" si="9"/>
        <v>31.632</v>
      </c>
      <c r="F37" s="20"/>
      <c r="G37" s="20"/>
      <c r="H37" s="15">
        <v>75.02</v>
      </c>
      <c r="I37" s="16">
        <f t="shared" si="10"/>
        <v>45.012</v>
      </c>
      <c r="J37" s="15">
        <f t="shared" si="11"/>
        <v>76.644</v>
      </c>
      <c r="K37" s="35" t="s">
        <v>15</v>
      </c>
    </row>
    <row r="38" ht="25" customHeight="1" spans="1:11">
      <c r="A38" s="13">
        <v>3</v>
      </c>
      <c r="B38" s="14">
        <v>22023120912</v>
      </c>
      <c r="C38" s="14" t="s">
        <v>43</v>
      </c>
      <c r="D38" s="15">
        <v>74.48</v>
      </c>
      <c r="E38" s="16">
        <f t="shared" si="9"/>
        <v>29.792</v>
      </c>
      <c r="F38" s="20"/>
      <c r="G38" s="20"/>
      <c r="H38" s="15">
        <v>77.4</v>
      </c>
      <c r="I38" s="16">
        <f t="shared" si="10"/>
        <v>46.44</v>
      </c>
      <c r="J38" s="15">
        <f t="shared" si="11"/>
        <v>76.232</v>
      </c>
      <c r="K38" s="35" t="s">
        <v>15</v>
      </c>
    </row>
    <row r="39" ht="25" customHeight="1" spans="1:11">
      <c r="A39" s="13">
        <v>4</v>
      </c>
      <c r="B39" s="14">
        <v>22023120913</v>
      </c>
      <c r="C39" s="14" t="s">
        <v>44</v>
      </c>
      <c r="D39" s="15">
        <v>75.4</v>
      </c>
      <c r="E39" s="16">
        <f t="shared" si="9"/>
        <v>30.16</v>
      </c>
      <c r="F39" s="20"/>
      <c r="G39" s="20"/>
      <c r="H39" s="15">
        <v>75.96</v>
      </c>
      <c r="I39" s="16">
        <f t="shared" si="10"/>
        <v>45.576</v>
      </c>
      <c r="J39" s="15">
        <f t="shared" si="11"/>
        <v>75.736</v>
      </c>
      <c r="K39" s="35" t="s">
        <v>15</v>
      </c>
    </row>
    <row r="40" ht="25" customHeight="1" spans="1:11">
      <c r="A40" s="13">
        <v>5</v>
      </c>
      <c r="B40" s="14">
        <v>22023120925</v>
      </c>
      <c r="C40" s="14"/>
      <c r="D40" s="15">
        <v>74.34</v>
      </c>
      <c r="E40" s="16">
        <f t="shared" si="9"/>
        <v>29.736</v>
      </c>
      <c r="F40" s="20"/>
      <c r="G40" s="20"/>
      <c r="H40" s="15">
        <v>75.6</v>
      </c>
      <c r="I40" s="16">
        <f t="shared" si="10"/>
        <v>45.36</v>
      </c>
      <c r="J40" s="15">
        <f t="shared" si="11"/>
        <v>75.096</v>
      </c>
      <c r="K40" s="35"/>
    </row>
    <row r="41" ht="25" customHeight="1" spans="1:11">
      <c r="A41" s="13">
        <v>6</v>
      </c>
      <c r="B41" s="14">
        <v>22023120906</v>
      </c>
      <c r="C41" s="14"/>
      <c r="D41" s="15">
        <v>79.2</v>
      </c>
      <c r="E41" s="16">
        <f t="shared" si="9"/>
        <v>31.68</v>
      </c>
      <c r="F41" s="20"/>
      <c r="G41" s="20"/>
      <c r="H41" s="15">
        <v>0</v>
      </c>
      <c r="I41" s="16">
        <f t="shared" si="10"/>
        <v>0</v>
      </c>
      <c r="J41" s="15">
        <f t="shared" si="11"/>
        <v>31.68</v>
      </c>
      <c r="K41" s="35"/>
    </row>
    <row r="42" ht="25" customHeight="1" spans="1:11">
      <c r="A42" s="10" t="s">
        <v>45</v>
      </c>
      <c r="B42" s="11"/>
      <c r="C42" s="11"/>
      <c r="D42" s="11"/>
      <c r="E42" s="12"/>
      <c r="F42" s="11"/>
      <c r="G42" s="11"/>
      <c r="H42" s="11"/>
      <c r="I42" s="12"/>
      <c r="J42" s="11"/>
      <c r="K42" s="34"/>
    </row>
    <row r="43" ht="25" customHeight="1" spans="1:11">
      <c r="A43" s="13">
        <v>1</v>
      </c>
      <c r="B43" s="14">
        <v>22023120308</v>
      </c>
      <c r="C43" s="14" t="s">
        <v>46</v>
      </c>
      <c r="D43" s="15">
        <v>82.94</v>
      </c>
      <c r="E43" s="16">
        <f>D43*0.4</f>
        <v>33.176</v>
      </c>
      <c r="F43" s="20"/>
      <c r="G43" s="20"/>
      <c r="H43" s="15">
        <v>79.64</v>
      </c>
      <c r="I43" s="16">
        <f>H43*0.6</f>
        <v>47.784</v>
      </c>
      <c r="J43" s="15">
        <f>E43+I43</f>
        <v>80.96</v>
      </c>
      <c r="K43" s="35" t="s">
        <v>15</v>
      </c>
    </row>
    <row r="44" ht="25" customHeight="1" spans="1:11">
      <c r="A44" s="13">
        <v>2</v>
      </c>
      <c r="B44" s="14">
        <v>22023120207</v>
      </c>
      <c r="C44" s="14" t="s">
        <v>47</v>
      </c>
      <c r="D44" s="15">
        <v>83.28</v>
      </c>
      <c r="E44" s="16">
        <f t="shared" ref="E43:E48" si="12">D44*0.4</f>
        <v>33.312</v>
      </c>
      <c r="F44" s="20"/>
      <c r="G44" s="20"/>
      <c r="H44" s="15">
        <v>76.64</v>
      </c>
      <c r="I44" s="16">
        <f t="shared" ref="I43:I48" si="13">H44*0.6</f>
        <v>45.984</v>
      </c>
      <c r="J44" s="15">
        <f>E44+I44</f>
        <v>79.296</v>
      </c>
      <c r="K44" s="35" t="s">
        <v>15</v>
      </c>
    </row>
    <row r="45" ht="25" customHeight="1" spans="1:11">
      <c r="A45" s="13">
        <v>3</v>
      </c>
      <c r="B45" s="14">
        <v>22023120406</v>
      </c>
      <c r="C45" s="14" t="s">
        <v>48</v>
      </c>
      <c r="D45" s="15">
        <v>82.48</v>
      </c>
      <c r="E45" s="16">
        <f t="shared" si="12"/>
        <v>32.992</v>
      </c>
      <c r="F45" s="20"/>
      <c r="G45" s="20"/>
      <c r="H45" s="15">
        <v>76.9</v>
      </c>
      <c r="I45" s="16">
        <f t="shared" si="13"/>
        <v>46.14</v>
      </c>
      <c r="J45" s="15">
        <f>E45+I45</f>
        <v>79.132</v>
      </c>
      <c r="K45" s="35" t="s">
        <v>15</v>
      </c>
    </row>
    <row r="46" ht="25" customHeight="1" spans="1:11">
      <c r="A46" s="13">
        <v>4</v>
      </c>
      <c r="B46" s="14">
        <v>22023120206</v>
      </c>
      <c r="C46" s="14" t="s">
        <v>49</v>
      </c>
      <c r="D46" s="15">
        <v>82.58</v>
      </c>
      <c r="E46" s="16">
        <f t="shared" si="12"/>
        <v>33.032</v>
      </c>
      <c r="F46" s="20"/>
      <c r="G46" s="20"/>
      <c r="H46" s="15">
        <v>76.44</v>
      </c>
      <c r="I46" s="16">
        <f t="shared" si="13"/>
        <v>45.864</v>
      </c>
      <c r="J46" s="15">
        <f t="shared" ref="J45:J50" si="14">E46+I46</f>
        <v>78.896</v>
      </c>
      <c r="K46" s="35" t="s">
        <v>15</v>
      </c>
    </row>
    <row r="47" ht="25" customHeight="1" spans="1:11">
      <c r="A47" s="13">
        <v>5</v>
      </c>
      <c r="B47" s="14">
        <v>22023120423</v>
      </c>
      <c r="C47" s="14"/>
      <c r="D47" s="15">
        <v>84.62</v>
      </c>
      <c r="E47" s="16">
        <f t="shared" si="12"/>
        <v>33.848</v>
      </c>
      <c r="F47" s="20"/>
      <c r="G47" s="20"/>
      <c r="H47" s="15">
        <v>74.3</v>
      </c>
      <c r="I47" s="16">
        <f t="shared" si="13"/>
        <v>44.58</v>
      </c>
      <c r="J47" s="15">
        <f t="shared" si="14"/>
        <v>78.428</v>
      </c>
      <c r="K47" s="35"/>
    </row>
    <row r="48" ht="25" customHeight="1" spans="1:11">
      <c r="A48" s="13">
        <v>6</v>
      </c>
      <c r="B48" s="14">
        <v>22023120230</v>
      </c>
      <c r="C48" s="14"/>
      <c r="D48" s="15">
        <v>81.88</v>
      </c>
      <c r="E48" s="16">
        <f t="shared" si="12"/>
        <v>32.752</v>
      </c>
      <c r="F48" s="20"/>
      <c r="G48" s="20"/>
      <c r="H48" s="15">
        <v>67.54</v>
      </c>
      <c r="I48" s="16">
        <f t="shared" si="13"/>
        <v>40.524</v>
      </c>
      <c r="J48" s="15">
        <f t="shared" si="14"/>
        <v>73.276</v>
      </c>
      <c r="K48" s="35"/>
    </row>
    <row r="49" ht="25" customHeight="1" spans="1:11">
      <c r="A49" s="10" t="s">
        <v>50</v>
      </c>
      <c r="B49" s="11"/>
      <c r="C49" s="11"/>
      <c r="D49" s="11"/>
      <c r="E49" s="12"/>
      <c r="F49" s="11"/>
      <c r="G49" s="11"/>
      <c r="H49" s="11"/>
      <c r="I49" s="12"/>
      <c r="J49" s="11"/>
      <c r="K49" s="34"/>
    </row>
    <row r="50" ht="25" customHeight="1" spans="1:11">
      <c r="A50" s="13">
        <v>1</v>
      </c>
      <c r="B50" s="14">
        <v>22023121010</v>
      </c>
      <c r="C50" s="14" t="s">
        <v>51</v>
      </c>
      <c r="D50" s="15">
        <v>78.42</v>
      </c>
      <c r="E50" s="16">
        <f t="shared" ref="E50:E54" si="15">D50*0.4</f>
        <v>31.368</v>
      </c>
      <c r="F50" s="20"/>
      <c r="G50" s="20"/>
      <c r="H50" s="15">
        <v>69.96</v>
      </c>
      <c r="I50" s="16">
        <f t="shared" ref="I50:I54" si="16">H50*0.6</f>
        <v>41.976</v>
      </c>
      <c r="J50" s="15">
        <f t="shared" si="14"/>
        <v>73.344</v>
      </c>
      <c r="K50" s="35" t="s">
        <v>15</v>
      </c>
    </row>
    <row r="51" ht="25" customHeight="1" spans="1:11">
      <c r="A51" s="10" t="s">
        <v>52</v>
      </c>
      <c r="B51" s="11"/>
      <c r="C51" s="11"/>
      <c r="D51" s="11"/>
      <c r="E51" s="12"/>
      <c r="F51" s="11"/>
      <c r="G51" s="11"/>
      <c r="H51" s="11"/>
      <c r="I51" s="12"/>
      <c r="J51" s="11"/>
      <c r="K51" s="34"/>
    </row>
    <row r="52" ht="25" customHeight="1" spans="1:11">
      <c r="A52" s="13">
        <v>1</v>
      </c>
      <c r="B52" s="24">
        <v>22023120807</v>
      </c>
      <c r="C52" s="14" t="s">
        <v>53</v>
      </c>
      <c r="D52" s="15">
        <v>81.6</v>
      </c>
      <c r="E52" s="16">
        <f>D52*0.4</f>
        <v>32.64</v>
      </c>
      <c r="F52" s="20"/>
      <c r="G52" s="20"/>
      <c r="H52" s="15">
        <v>77.86</v>
      </c>
      <c r="I52" s="16">
        <f>H52*0.6</f>
        <v>46.716</v>
      </c>
      <c r="J52" s="15">
        <f>E52+I52</f>
        <v>79.356</v>
      </c>
      <c r="K52" s="35" t="s">
        <v>15</v>
      </c>
    </row>
    <row r="53" ht="25" customHeight="1" spans="1:11">
      <c r="A53" s="13">
        <v>2</v>
      </c>
      <c r="B53" s="24">
        <v>22023120808</v>
      </c>
      <c r="C53" s="14" t="s">
        <v>54</v>
      </c>
      <c r="D53" s="15">
        <v>82.72</v>
      </c>
      <c r="E53" s="16">
        <f>D53*0.4</f>
        <v>33.088</v>
      </c>
      <c r="F53" s="20"/>
      <c r="G53" s="20"/>
      <c r="H53" s="15">
        <v>76.92</v>
      </c>
      <c r="I53" s="16">
        <f>H53*0.6</f>
        <v>46.152</v>
      </c>
      <c r="J53" s="15">
        <f>E53+I53</f>
        <v>79.24</v>
      </c>
      <c r="K53" s="35" t="s">
        <v>15</v>
      </c>
    </row>
    <row r="54" ht="25" customHeight="1" spans="1:11">
      <c r="A54" s="13">
        <v>3</v>
      </c>
      <c r="B54" s="24">
        <v>22023120809</v>
      </c>
      <c r="C54" s="14"/>
      <c r="D54" s="15">
        <v>78.82</v>
      </c>
      <c r="E54" s="16">
        <f t="shared" si="15"/>
        <v>31.528</v>
      </c>
      <c r="F54" s="20"/>
      <c r="G54" s="20"/>
      <c r="H54" s="15">
        <v>76.3</v>
      </c>
      <c r="I54" s="16">
        <f t="shared" si="16"/>
        <v>45.78</v>
      </c>
      <c r="J54" s="15">
        <f t="shared" ref="J52:J54" si="17">E54+I54</f>
        <v>77.308</v>
      </c>
      <c r="K54" s="35"/>
    </row>
    <row r="55" ht="25" customHeight="1" spans="1:11">
      <c r="A55" s="10" t="s">
        <v>55</v>
      </c>
      <c r="B55" s="11"/>
      <c r="C55" s="11"/>
      <c r="D55" s="11"/>
      <c r="E55" s="12"/>
      <c r="F55" s="11"/>
      <c r="G55" s="11"/>
      <c r="H55" s="11"/>
      <c r="I55" s="12"/>
      <c r="J55" s="11"/>
      <c r="K55" s="34"/>
    </row>
    <row r="56" ht="25" customHeight="1" spans="1:11">
      <c r="A56" s="13">
        <v>1</v>
      </c>
      <c r="B56" s="24">
        <v>22023120814</v>
      </c>
      <c r="C56" s="14" t="s">
        <v>56</v>
      </c>
      <c r="D56" s="15">
        <v>79.34</v>
      </c>
      <c r="E56" s="16">
        <f t="shared" ref="E56:E58" si="18">D56*0.4</f>
        <v>31.736</v>
      </c>
      <c r="F56" s="20"/>
      <c r="G56" s="20"/>
      <c r="H56" s="15">
        <v>75.38</v>
      </c>
      <c r="I56" s="16">
        <f t="shared" ref="I56:I58" si="19">H56*0.6</f>
        <v>45.228</v>
      </c>
      <c r="J56" s="15">
        <f t="shared" ref="J56:J58" si="20">E56+I56</f>
        <v>76.964</v>
      </c>
      <c r="K56" s="35" t="s">
        <v>15</v>
      </c>
    </row>
    <row r="57" ht="25" customHeight="1" spans="1:11">
      <c r="A57" s="13">
        <v>2</v>
      </c>
      <c r="B57" s="24">
        <v>22023120816</v>
      </c>
      <c r="C57" s="14" t="s">
        <v>57</v>
      </c>
      <c r="D57" s="15">
        <v>75.14</v>
      </c>
      <c r="E57" s="16">
        <f t="shared" si="18"/>
        <v>30.056</v>
      </c>
      <c r="F57" s="20"/>
      <c r="G57" s="20"/>
      <c r="H57" s="15">
        <v>75.76</v>
      </c>
      <c r="I57" s="16">
        <f t="shared" si="19"/>
        <v>45.456</v>
      </c>
      <c r="J57" s="15">
        <f t="shared" si="20"/>
        <v>75.512</v>
      </c>
      <c r="K57" s="35" t="s">
        <v>15</v>
      </c>
    </row>
    <row r="58" ht="25" customHeight="1" spans="1:11">
      <c r="A58" s="13">
        <v>3</v>
      </c>
      <c r="B58" s="24">
        <v>22023120823</v>
      </c>
      <c r="C58" s="14"/>
      <c r="D58" s="15">
        <v>78.44</v>
      </c>
      <c r="E58" s="16">
        <f t="shared" si="18"/>
        <v>31.376</v>
      </c>
      <c r="F58" s="20"/>
      <c r="G58" s="20"/>
      <c r="H58" s="15">
        <v>0</v>
      </c>
      <c r="I58" s="16">
        <f t="shared" si="19"/>
        <v>0</v>
      </c>
      <c r="J58" s="15">
        <f t="shared" si="20"/>
        <v>31.376</v>
      </c>
      <c r="K58" s="35"/>
    </row>
    <row r="59" ht="19" customHeight="1" spans="1:11">
      <c r="A59" s="25"/>
      <c r="B59" s="26"/>
      <c r="C59" s="27"/>
      <c r="D59" s="28"/>
      <c r="E59" s="29"/>
      <c r="F59" s="30"/>
      <c r="G59" s="30"/>
      <c r="H59" s="28"/>
      <c r="I59" s="29"/>
      <c r="J59" s="28"/>
      <c r="K59" s="38"/>
    </row>
    <row r="60" spans="4:11">
      <c r="D60" s="31" t="s">
        <v>58</v>
      </c>
      <c r="E60" s="32"/>
      <c r="F60" s="31"/>
      <c r="G60" s="31"/>
      <c r="H60" s="31"/>
      <c r="I60" s="32"/>
      <c r="J60" s="31"/>
      <c r="K60" s="31"/>
    </row>
    <row r="61" spans="4:11">
      <c r="D61" s="33">
        <v>45298</v>
      </c>
      <c r="E61" s="32"/>
      <c r="F61" s="33"/>
      <c r="G61" s="33"/>
      <c r="H61" s="33"/>
      <c r="I61" s="32"/>
      <c r="J61" s="33"/>
      <c r="K61" s="31"/>
    </row>
  </sheetData>
  <sortState ref="B56:J58">
    <sortCondition ref="J56:J58" descending="1"/>
  </sortState>
  <mergeCells count="16">
    <mergeCell ref="A1:K1"/>
    <mergeCell ref="A2:K2"/>
    <mergeCell ref="A4:K4"/>
    <mergeCell ref="A8:K8"/>
    <mergeCell ref="A12:K12"/>
    <mergeCell ref="A19:K19"/>
    <mergeCell ref="A21:K21"/>
    <mergeCell ref="A28:K28"/>
    <mergeCell ref="A32:K32"/>
    <mergeCell ref="A35:K35"/>
    <mergeCell ref="A42:K42"/>
    <mergeCell ref="A49:K49"/>
    <mergeCell ref="A51:K51"/>
    <mergeCell ref="A55:K55"/>
    <mergeCell ref="D60:K60"/>
    <mergeCell ref="D61:K61"/>
  </mergeCells>
  <pageMargins left="0.7" right="0.7" top="0.75" bottom="0.75" header="0.3" footer="0.3"/>
  <pageSetup paperSize="9" scale="7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高某某</cp:lastModifiedBy>
  <dcterms:created xsi:type="dcterms:W3CDTF">2024-01-02T01:26:00Z</dcterms:created>
  <dcterms:modified xsi:type="dcterms:W3CDTF">2024-01-07T05:03:50Z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ABC0ECE980E84D6BA12F09C8B7893BE3_12</vt:lpwstr>
  </property>
  <property fmtid="{D5CDD505-2E9C-101B-9397-08002B2CF9AE}" pid="3" name="KSOProductBuildVer">
    <vt:lpwstr>2052-12.1.0.16120</vt:lpwstr>
  </property>
</Properties>
</file>