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面试及最终成绩" sheetId="1" r:id="rId1"/>
  </sheets>
  <definedNames>
    <definedName name="_xlnm._FilterDatabase" localSheetId="0" hidden="1">面试及最终成绩!$A$2:$F$26</definedName>
  </definedNames>
  <calcPr calcId="152511"/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19" i="1"/>
  <c r="E18" i="1"/>
  <c r="E17" i="1"/>
  <c r="E15" i="1"/>
  <c r="E16" i="1"/>
  <c r="E12" i="1"/>
  <c r="E13" i="1"/>
  <c r="E14" i="1"/>
  <c r="E11" i="1"/>
  <c r="E10" i="1"/>
  <c r="E9" i="1"/>
  <c r="E7" i="1"/>
  <c r="E8" i="1"/>
  <c r="E5" i="1"/>
  <c r="E6" i="1"/>
  <c r="E4" i="1"/>
  <c r="E3" i="1"/>
  <c r="B26" i="1"/>
  <c r="B25" i="1"/>
  <c r="B24" i="1"/>
  <c r="B23" i="1"/>
  <c r="B22" i="1"/>
  <c r="B21" i="1"/>
  <c r="B20" i="1"/>
  <c r="B19" i="1"/>
  <c r="B18" i="1"/>
  <c r="B17" i="1"/>
  <c r="B15" i="1"/>
  <c r="B16" i="1"/>
  <c r="B12" i="1"/>
  <c r="B13" i="1"/>
  <c r="B14" i="1"/>
  <c r="B11" i="1"/>
  <c r="B10" i="1"/>
  <c r="B9" i="1"/>
  <c r="B7" i="1"/>
  <c r="B8" i="1"/>
  <c r="B5" i="1"/>
  <c r="B6" i="1"/>
  <c r="B4" i="1"/>
  <c r="B3" i="1"/>
  <c r="A23" i="1"/>
  <c r="A22" i="1"/>
  <c r="A12" i="1"/>
  <c r="A13" i="1"/>
  <c r="A14" i="1"/>
  <c r="A9" i="1"/>
  <c r="A7" i="1"/>
</calcChain>
</file>

<file path=xl/sharedStrings.xml><?xml version="1.0" encoding="utf-8"?>
<sst xmlns="http://schemas.openxmlformats.org/spreadsheetml/2006/main" count="25" uniqueCount="25">
  <si>
    <t>岗位代码</t>
    <phoneticPr fontId="3" type="noConversion"/>
  </si>
  <si>
    <t>备注</t>
    <phoneticPr fontId="3" type="noConversion"/>
  </si>
  <si>
    <t>准考证号</t>
    <phoneticPr fontId="3" type="noConversion"/>
  </si>
  <si>
    <t>最终成绩</t>
    <phoneticPr fontId="2" type="noConversion"/>
  </si>
  <si>
    <t>面试缺考</t>
    <phoneticPr fontId="2" type="noConversion"/>
  </si>
  <si>
    <t>2023年滁州市南谯区公开招聘劳务派遣人员面试及最终成绩</t>
    <phoneticPr fontId="2" type="noConversion"/>
  </si>
  <si>
    <t>笔试成绩</t>
    <phoneticPr fontId="3" type="noConversion"/>
  </si>
  <si>
    <t>面试成绩</t>
    <phoneticPr fontId="3" type="noConversion"/>
  </si>
  <si>
    <t>202300100109</t>
  </si>
  <si>
    <t>202300100101</t>
  </si>
  <si>
    <t>202300100114</t>
  </si>
  <si>
    <t>202300100117</t>
  </si>
  <si>
    <t>202300100125</t>
  </si>
  <si>
    <t>202300200130</t>
  </si>
  <si>
    <t>202300200210</t>
  </si>
  <si>
    <t>202300300320</t>
  </si>
  <si>
    <t>202300300319</t>
  </si>
  <si>
    <t>202300300321</t>
  </si>
  <si>
    <t>202300400323</t>
  </si>
  <si>
    <t>202300400324</t>
  </si>
  <si>
    <t>202300400328</t>
  </si>
  <si>
    <t>202300500330</t>
  </si>
  <si>
    <t>202300600411</t>
  </si>
  <si>
    <t>202300600407</t>
  </si>
  <si>
    <t>202300600405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</si>
</sst>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3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sz val="14"/>
      <name val="方正小标宋简体"/>
      <family val="4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8" fillId="0" borderId="0">
      <alignment vertical="center"/>
    </xf>
  </cellStyleXfs>
  <cellXfs count="2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177" fontId="4" fillId="2" borderId="0" xfId="0" applyNumberFormat="1" applyFont="1" applyFill="1"/>
    <xf numFmtId="0" fontId="7" fillId="0" borderId="1" xfId="0" applyFont="1" applyBorder="1" applyAlignment="1">
      <alignment horizontal="center" vertical="center" wrapText="1"/>
    </xf>
    <xf numFmtId="176" fontId="4" fillId="2" borderId="0" xfId="0" applyNumberFormat="1" applyFont="1" applyFill="1"/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8" fillId="0" borderId="1" xfId="2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报名表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10" workbookViewId="0">
      <selection activeCell="G12" sqref="G12"/>
    </sheetView>
  </sheetViews>
  <sheetFormatPr defaultRowHeight="13.5"/>
  <cols>
    <col min="1" max="1" width="22.25" style="2" customWidth="1"/>
    <col min="2" max="2" width="14.125" style="2" customWidth="1"/>
    <col min="3" max="3" width="12.5" style="2" customWidth="1"/>
    <col min="4" max="4" width="14.125" style="6" customWidth="1"/>
    <col min="5" max="5" width="13.625" style="4" customWidth="1"/>
    <col min="6" max="6" width="12.375" style="2" customWidth="1"/>
  </cols>
  <sheetData>
    <row r="1" spans="1:6" ht="40.9" customHeight="1">
      <c r="A1" s="22" t="s">
        <v>5</v>
      </c>
      <c r="B1" s="22"/>
      <c r="C1" s="22"/>
      <c r="D1" s="22"/>
      <c r="E1" s="22"/>
      <c r="F1" s="22"/>
    </row>
    <row r="2" spans="1:6" ht="58.15" customHeight="1">
      <c r="A2" s="16" t="s">
        <v>2</v>
      </c>
      <c r="B2" s="17" t="s">
        <v>0</v>
      </c>
      <c r="C2" s="18" t="s">
        <v>6</v>
      </c>
      <c r="D2" s="19" t="s">
        <v>7</v>
      </c>
      <c r="E2" s="20" t="s">
        <v>3</v>
      </c>
      <c r="F2" s="21" t="s">
        <v>1</v>
      </c>
    </row>
    <row r="3" spans="1:6" ht="25.15" customHeight="1">
      <c r="A3" s="7" t="s">
        <v>8</v>
      </c>
      <c r="B3" s="9" t="str">
        <f t="shared" ref="B3:B9" si="0">"2023001"</f>
        <v>2023001</v>
      </c>
      <c r="C3" s="11">
        <v>76.400000000000006</v>
      </c>
      <c r="D3" s="12">
        <v>76.16</v>
      </c>
      <c r="E3" s="13">
        <f t="shared" ref="E3:E19" si="1">C3*0.5+D3*0.5</f>
        <v>76.28</v>
      </c>
      <c r="F3" s="1"/>
    </row>
    <row r="4" spans="1:6" ht="25.15" customHeight="1">
      <c r="A4" s="7" t="s">
        <v>9</v>
      </c>
      <c r="B4" s="9" t="str">
        <f t="shared" si="0"/>
        <v>2023001</v>
      </c>
      <c r="C4" s="11">
        <v>70.599999999999994</v>
      </c>
      <c r="D4" s="12">
        <v>78.36</v>
      </c>
      <c r="E4" s="13">
        <f t="shared" si="1"/>
        <v>74.47999999999999</v>
      </c>
      <c r="F4" s="1"/>
    </row>
    <row r="5" spans="1:6" ht="25.15" customHeight="1">
      <c r="A5" s="7" t="s">
        <v>11</v>
      </c>
      <c r="B5" s="9" t="str">
        <f t="shared" si="0"/>
        <v>2023001</v>
      </c>
      <c r="C5" s="11">
        <v>68.599999999999994</v>
      </c>
      <c r="D5" s="12">
        <v>77.819999999999993</v>
      </c>
      <c r="E5" s="13">
        <f t="shared" si="1"/>
        <v>73.209999999999994</v>
      </c>
      <c r="F5" s="1"/>
    </row>
    <row r="6" spans="1:6" ht="25.15" customHeight="1">
      <c r="A6" s="7" t="s">
        <v>10</v>
      </c>
      <c r="B6" s="9" t="str">
        <f t="shared" si="0"/>
        <v>2023001</v>
      </c>
      <c r="C6" s="11">
        <v>69.7</v>
      </c>
      <c r="D6" s="12">
        <v>73.62</v>
      </c>
      <c r="E6" s="13">
        <f t="shared" si="1"/>
        <v>71.66</v>
      </c>
      <c r="F6" s="5"/>
    </row>
    <row r="7" spans="1:6" ht="25.15" customHeight="1">
      <c r="A7" s="7" t="str">
        <f>"202300100108"</f>
        <v>202300100108</v>
      </c>
      <c r="B7" s="10" t="str">
        <f t="shared" si="0"/>
        <v>2023001</v>
      </c>
      <c r="C7" s="14">
        <v>65.400000000000006</v>
      </c>
      <c r="D7" s="12">
        <v>73.42</v>
      </c>
      <c r="E7" s="13">
        <f t="shared" si="1"/>
        <v>69.41</v>
      </c>
      <c r="F7" s="1"/>
    </row>
    <row r="8" spans="1:6" ht="25.15" customHeight="1">
      <c r="A8" s="7" t="s">
        <v>12</v>
      </c>
      <c r="B8" s="9" t="str">
        <f t="shared" si="0"/>
        <v>2023001</v>
      </c>
      <c r="C8" s="11">
        <v>66.7</v>
      </c>
      <c r="D8" s="12">
        <v>71.78</v>
      </c>
      <c r="E8" s="13">
        <f t="shared" si="1"/>
        <v>69.240000000000009</v>
      </c>
      <c r="F8" s="1"/>
    </row>
    <row r="9" spans="1:6" ht="25.15" customHeight="1">
      <c r="A9" s="7" t="str">
        <f>"202300100122"</f>
        <v>202300100122</v>
      </c>
      <c r="B9" s="7" t="str">
        <f t="shared" si="0"/>
        <v>2023001</v>
      </c>
      <c r="C9" s="14">
        <v>65.400000000000006</v>
      </c>
      <c r="D9" s="12">
        <v>71.599999999999994</v>
      </c>
      <c r="E9" s="13">
        <f t="shared" si="1"/>
        <v>68.5</v>
      </c>
      <c r="F9" s="1"/>
    </row>
    <row r="10" spans="1:6" ht="25.15" customHeight="1">
      <c r="A10" s="7" t="s">
        <v>13</v>
      </c>
      <c r="B10" s="10" t="str">
        <f>"2023002"</f>
        <v>2023002</v>
      </c>
      <c r="C10" s="11">
        <v>75.8</v>
      </c>
      <c r="D10" s="12">
        <v>79.58</v>
      </c>
      <c r="E10" s="13">
        <f t="shared" si="1"/>
        <v>77.69</v>
      </c>
      <c r="F10" s="1"/>
    </row>
    <row r="11" spans="1:6" ht="25.15" customHeight="1">
      <c r="A11" s="7" t="s">
        <v>14</v>
      </c>
      <c r="B11" s="10" t="str">
        <f>"2023002"</f>
        <v>2023002</v>
      </c>
      <c r="C11" s="11">
        <v>69.7</v>
      </c>
      <c r="D11" s="12">
        <v>80.42</v>
      </c>
      <c r="E11" s="13">
        <f t="shared" si="1"/>
        <v>75.06</v>
      </c>
      <c r="F11" s="3"/>
    </row>
    <row r="12" spans="1:6" ht="25.15" customHeight="1">
      <c r="A12" s="7" t="str">
        <f>"202300200212"</f>
        <v>202300200212</v>
      </c>
      <c r="B12" s="8" t="str">
        <f>"2023002"</f>
        <v>2023002</v>
      </c>
      <c r="C12" s="11">
        <v>68.3</v>
      </c>
      <c r="D12" s="12">
        <v>81.28</v>
      </c>
      <c r="E12" s="13">
        <f t="shared" si="1"/>
        <v>74.789999999999992</v>
      </c>
      <c r="F12" s="1"/>
    </row>
    <row r="13" spans="1:6" ht="25.15" customHeight="1">
      <c r="A13" s="7" t="str">
        <f>"202300200129"</f>
        <v>202300200129</v>
      </c>
      <c r="B13" s="8" t="str">
        <f>"2023002"</f>
        <v>2023002</v>
      </c>
      <c r="C13" s="11">
        <v>68.5</v>
      </c>
      <c r="D13" s="12">
        <v>76.400000000000006</v>
      </c>
      <c r="E13" s="13">
        <f t="shared" si="1"/>
        <v>72.45</v>
      </c>
      <c r="F13" s="1"/>
    </row>
    <row r="14" spans="1:6" ht="25.15" customHeight="1">
      <c r="A14" s="7" t="str">
        <f>"202300200213"</f>
        <v>202300200213</v>
      </c>
      <c r="B14" s="8" t="str">
        <f>"2023002"</f>
        <v>2023002</v>
      </c>
      <c r="C14" s="11">
        <v>68.8</v>
      </c>
      <c r="D14" s="12">
        <v>74</v>
      </c>
      <c r="E14" s="13">
        <f t="shared" si="1"/>
        <v>71.400000000000006</v>
      </c>
      <c r="F14" s="1"/>
    </row>
    <row r="15" spans="1:6" ht="25.15" customHeight="1">
      <c r="A15" s="7" t="s">
        <v>16</v>
      </c>
      <c r="B15" s="10" t="str">
        <f>"2023003"</f>
        <v>2023003</v>
      </c>
      <c r="C15" s="11">
        <v>70.8</v>
      </c>
      <c r="D15" s="12">
        <v>78.599999999999994</v>
      </c>
      <c r="E15" s="13">
        <f t="shared" si="1"/>
        <v>74.699999999999989</v>
      </c>
      <c r="F15" s="1"/>
    </row>
    <row r="16" spans="1:6" ht="25.15" customHeight="1">
      <c r="A16" s="7" t="s">
        <v>15</v>
      </c>
      <c r="B16" s="10" t="str">
        <f>"2023003"</f>
        <v>2023003</v>
      </c>
      <c r="C16" s="11">
        <v>73.400000000000006</v>
      </c>
      <c r="D16" s="12">
        <v>71.56</v>
      </c>
      <c r="E16" s="13">
        <f t="shared" si="1"/>
        <v>72.48</v>
      </c>
      <c r="F16" s="1"/>
    </row>
    <row r="17" spans="1:6" ht="25.15" customHeight="1">
      <c r="A17" s="7" t="s">
        <v>17</v>
      </c>
      <c r="B17" s="10" t="str">
        <f>"2023003"</f>
        <v>2023003</v>
      </c>
      <c r="C17" s="11">
        <v>67.7</v>
      </c>
      <c r="D17" s="12">
        <v>71.94</v>
      </c>
      <c r="E17" s="13">
        <f t="shared" si="1"/>
        <v>69.819999999999993</v>
      </c>
      <c r="F17" s="1"/>
    </row>
    <row r="18" spans="1:6" ht="25.15" customHeight="1">
      <c r="A18" s="7" t="s">
        <v>18</v>
      </c>
      <c r="B18" s="10" t="str">
        <f>"2023004"</f>
        <v>2023004</v>
      </c>
      <c r="C18" s="11">
        <v>67.3</v>
      </c>
      <c r="D18" s="12">
        <v>72.599999999999994</v>
      </c>
      <c r="E18" s="13">
        <f t="shared" si="1"/>
        <v>69.949999999999989</v>
      </c>
      <c r="F18" s="1"/>
    </row>
    <row r="19" spans="1:6" ht="25.15" customHeight="1">
      <c r="A19" s="7" t="s">
        <v>19</v>
      </c>
      <c r="B19" s="10" t="str">
        <f>"2023004"</f>
        <v>2023004</v>
      </c>
      <c r="C19" s="11">
        <v>63.4</v>
      </c>
      <c r="D19" s="12">
        <v>73</v>
      </c>
      <c r="E19" s="13">
        <f t="shared" si="1"/>
        <v>68.2</v>
      </c>
      <c r="F19" s="1"/>
    </row>
    <row r="20" spans="1:6" ht="25.15" customHeight="1">
      <c r="A20" s="7" t="s">
        <v>20</v>
      </c>
      <c r="B20" s="10" t="str">
        <f>"2023004"</f>
        <v>2023004</v>
      </c>
      <c r="C20" s="11">
        <v>60.3</v>
      </c>
      <c r="D20" s="12">
        <v>0</v>
      </c>
      <c r="E20" s="15">
        <v>0</v>
      </c>
      <c r="F20" s="1" t="s">
        <v>4</v>
      </c>
    </row>
    <row r="21" spans="1:6" ht="25.15" customHeight="1">
      <c r="A21" s="7" t="s">
        <v>21</v>
      </c>
      <c r="B21" s="10" t="str">
        <f>"2023005"</f>
        <v>2023005</v>
      </c>
      <c r="C21" s="11">
        <v>77.7</v>
      </c>
      <c r="D21" s="12">
        <v>73.599999999999994</v>
      </c>
      <c r="E21" s="13">
        <f t="shared" ref="E21:E26" si="2">C21*0.5+D21*0.5</f>
        <v>75.650000000000006</v>
      </c>
      <c r="F21" s="1"/>
    </row>
    <row r="22" spans="1:6" ht="25.15" customHeight="1">
      <c r="A22" s="7" t="str">
        <f>"202300500404"</f>
        <v>202300500404</v>
      </c>
      <c r="B22" s="10" t="str">
        <f>"2023005"</f>
        <v>2023005</v>
      </c>
      <c r="C22" s="11">
        <v>65.400000000000006</v>
      </c>
      <c r="D22" s="12">
        <v>70.36</v>
      </c>
      <c r="E22" s="13">
        <f t="shared" si="2"/>
        <v>67.88</v>
      </c>
      <c r="F22" s="1"/>
    </row>
    <row r="23" spans="1:6" ht="25.15" customHeight="1">
      <c r="A23" s="7" t="str">
        <f>"202300500401"</f>
        <v>202300500401</v>
      </c>
      <c r="B23" s="7" t="str">
        <f>"2023005"</f>
        <v>2023005</v>
      </c>
      <c r="C23" s="11">
        <v>63.7</v>
      </c>
      <c r="D23" s="12">
        <v>54.96</v>
      </c>
      <c r="E23" s="13">
        <f t="shared" si="2"/>
        <v>59.33</v>
      </c>
      <c r="F23" s="1"/>
    </row>
    <row r="24" spans="1:6" ht="25.15" customHeight="1">
      <c r="A24" s="7" t="s">
        <v>22</v>
      </c>
      <c r="B24" s="10" t="str">
        <f>"2023006"</f>
        <v>2023006</v>
      </c>
      <c r="C24" s="11">
        <v>75.7</v>
      </c>
      <c r="D24" s="12">
        <v>73.819999999999993</v>
      </c>
      <c r="E24" s="13">
        <f t="shared" si="2"/>
        <v>74.759999999999991</v>
      </c>
      <c r="F24" s="1"/>
    </row>
    <row r="25" spans="1:6" ht="25.15" customHeight="1">
      <c r="A25" s="7" t="s">
        <v>23</v>
      </c>
      <c r="B25" s="10" t="str">
        <f>"2023006"</f>
        <v>2023006</v>
      </c>
      <c r="C25" s="11">
        <v>70.599999999999994</v>
      </c>
      <c r="D25" s="12">
        <v>75.180000000000007</v>
      </c>
      <c r="E25" s="13">
        <f t="shared" si="2"/>
        <v>72.89</v>
      </c>
      <c r="F25" s="1"/>
    </row>
    <row r="26" spans="1:6" ht="25.15" customHeight="1">
      <c r="A26" s="7" t="s">
        <v>24</v>
      </c>
      <c r="B26" s="10" t="str">
        <f>"2023006"</f>
        <v>2023006</v>
      </c>
      <c r="C26" s="11">
        <v>67.900000000000006</v>
      </c>
      <c r="D26" s="12">
        <v>73.56</v>
      </c>
      <c r="E26" s="13">
        <f t="shared" si="2"/>
        <v>70.73</v>
      </c>
      <c r="F26" s="1"/>
    </row>
  </sheetData>
  <autoFilter ref="A2:F26">
    <sortState ref="A3:F26">
      <sortCondition ref="B3:B26"/>
      <sortCondition descending="1" ref="E3:E26"/>
      <sortCondition descending="1" ref="D3:D26"/>
    </sortState>
  </autoFilter>
  <sortState ref="A3:J186">
    <sortCondition ref="A3:A186"/>
    <sortCondition descending="1" ref="C3:C186"/>
  </sortState>
  <mergeCells count="1">
    <mergeCell ref="A1:F1"/>
  </mergeCells>
  <phoneticPr fontId="2" type="noConversion"/>
  <pageMargins left="0.70866141732283472" right="0.70866141732283472" top="0.74803149606299213" bottom="0.55118110236220474" header="0.31496062992125984" footer="0.31496062992125984"/>
  <pageSetup paperSize="9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面试及最终成绩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2024-01-08T03:03:13Z</dcterms:modified>
</cp:coreProperties>
</file>