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面试成绩汇总表" sheetId="14" r:id="rId1"/>
  </sheets>
  <definedNames>
    <definedName name="_xlnm._FilterDatabase" localSheetId="0" hidden="1">面试成绩汇总表!$A$3:$H$78</definedName>
    <definedName name="_xlnm.Print_Titles" localSheetId="0">面试成绩汇总表!$3:$4</definedName>
    <definedName name="_xlnm.Print_Area" localSheetId="0">面试成绩汇总表!$A$1:$M$73</definedName>
  </definedNames>
  <calcPr calcId="144525"/>
</workbook>
</file>

<file path=xl/sharedStrings.xml><?xml version="1.0" encoding="utf-8"?>
<sst xmlns="http://schemas.openxmlformats.org/spreadsheetml/2006/main" count="308" uniqueCount="179">
  <si>
    <t>江西师大附中赣江院分校招聘2024届硕士及以上高层次人才
考试成绩及拟入闱体检考察对象一览表</t>
  </si>
  <si>
    <t>时间：2024年1月6日-7日</t>
  </si>
  <si>
    <t>序号</t>
  </si>
  <si>
    <t>学科岗位</t>
  </si>
  <si>
    <t>笔试
考号</t>
  </si>
  <si>
    <t>笔试
成绩</t>
  </si>
  <si>
    <t>面试
组别</t>
  </si>
  <si>
    <t>面试学科
顺序号</t>
  </si>
  <si>
    <t>签号</t>
  </si>
  <si>
    <t>面试
成绩</t>
  </si>
  <si>
    <t>考试总成绩
（笔试30%+面试70%）</t>
  </si>
  <si>
    <t>学科
排名</t>
  </si>
  <si>
    <t>是否入闱
体检考察</t>
  </si>
  <si>
    <t>笔试折算
后得分</t>
  </si>
  <si>
    <t>面试折算
后得分</t>
  </si>
  <si>
    <t>合计</t>
  </si>
  <si>
    <t>1</t>
  </si>
  <si>
    <t>中学语文</t>
  </si>
  <si>
    <t>0101</t>
  </si>
  <si>
    <t>一</t>
  </si>
  <si>
    <t>是</t>
  </si>
  <si>
    <t>2</t>
  </si>
  <si>
    <t>0103</t>
  </si>
  <si>
    <t>3</t>
  </si>
  <si>
    <t>0111</t>
  </si>
  <si>
    <t>4</t>
  </si>
  <si>
    <t>0114</t>
  </si>
  <si>
    <t>5</t>
  </si>
  <si>
    <t>0116</t>
  </si>
  <si>
    <t>6</t>
  </si>
  <si>
    <t>0120</t>
  </si>
  <si>
    <t>7</t>
  </si>
  <si>
    <t>小学语文</t>
  </si>
  <si>
    <t>0901</t>
  </si>
  <si>
    <t>8</t>
  </si>
  <si>
    <t>0902</t>
  </si>
  <si>
    <t>9</t>
  </si>
  <si>
    <t>中学数学</t>
  </si>
  <si>
    <t>0208</t>
  </si>
  <si>
    <t>二</t>
  </si>
  <si>
    <t>10</t>
  </si>
  <si>
    <t>0209</t>
  </si>
  <si>
    <t>11</t>
  </si>
  <si>
    <t>小学数学</t>
  </si>
  <si>
    <t>0909</t>
  </si>
  <si>
    <t>12</t>
  </si>
  <si>
    <t>0910</t>
  </si>
  <si>
    <t>13</t>
  </si>
  <si>
    <t>中学英语</t>
  </si>
  <si>
    <t>1106</t>
  </si>
  <si>
    <t>三</t>
  </si>
  <si>
    <t>14</t>
  </si>
  <si>
    <t>1112</t>
  </si>
  <si>
    <t>15</t>
  </si>
  <si>
    <t>1113</t>
  </si>
  <si>
    <t>16</t>
  </si>
  <si>
    <t>1116</t>
  </si>
  <si>
    <t>17</t>
  </si>
  <si>
    <t>1118</t>
  </si>
  <si>
    <t>18</t>
  </si>
  <si>
    <t>1119</t>
  </si>
  <si>
    <t>19</t>
  </si>
  <si>
    <t>小学英语</t>
  </si>
  <si>
    <t>0912</t>
  </si>
  <si>
    <t>20</t>
  </si>
  <si>
    <t>0914</t>
  </si>
  <si>
    <t>21</t>
  </si>
  <si>
    <t>0915</t>
  </si>
  <si>
    <t>22</t>
  </si>
  <si>
    <t>中学物理</t>
  </si>
  <si>
    <t>0301</t>
  </si>
  <si>
    <t>四</t>
  </si>
  <si>
    <t>23</t>
  </si>
  <si>
    <t>0303</t>
  </si>
  <si>
    <t>24</t>
  </si>
  <si>
    <t>0304</t>
  </si>
  <si>
    <t>25</t>
  </si>
  <si>
    <t>0306</t>
  </si>
  <si>
    <t>26</t>
  </si>
  <si>
    <t>0307</t>
  </si>
  <si>
    <t>27</t>
  </si>
  <si>
    <t>0308</t>
  </si>
  <si>
    <t>28</t>
  </si>
  <si>
    <t>中学化学</t>
  </si>
  <si>
    <t>0402</t>
  </si>
  <si>
    <t>29</t>
  </si>
  <si>
    <t>0403</t>
  </si>
  <si>
    <t>30</t>
  </si>
  <si>
    <t>0405</t>
  </si>
  <si>
    <t>31</t>
  </si>
  <si>
    <t>0406</t>
  </si>
  <si>
    <t>32</t>
  </si>
  <si>
    <t>0407</t>
  </si>
  <si>
    <t>33</t>
  </si>
  <si>
    <t>0408</t>
  </si>
  <si>
    <t>34</t>
  </si>
  <si>
    <t>中学生物</t>
  </si>
  <si>
    <t>0701</t>
  </si>
  <si>
    <t>五</t>
  </si>
  <si>
    <t>35</t>
  </si>
  <si>
    <t>0703</t>
  </si>
  <si>
    <t>36</t>
  </si>
  <si>
    <t>0707</t>
  </si>
  <si>
    <t>37</t>
  </si>
  <si>
    <t>中学心理</t>
  </si>
  <si>
    <t>0608</t>
  </si>
  <si>
    <t>38</t>
  </si>
  <si>
    <t>0609</t>
  </si>
  <si>
    <t>39</t>
  </si>
  <si>
    <t>0611</t>
  </si>
  <si>
    <t>40</t>
  </si>
  <si>
    <t>0612</t>
  </si>
  <si>
    <t>63</t>
  </si>
  <si>
    <t>41</t>
  </si>
  <si>
    <t>中学政治</t>
  </si>
  <si>
    <t>0502</t>
  </si>
  <si>
    <t>六</t>
  </si>
  <si>
    <t>42</t>
  </si>
  <si>
    <t>0504</t>
  </si>
  <si>
    <t>43</t>
  </si>
  <si>
    <t>0505</t>
  </si>
  <si>
    <t>44</t>
  </si>
  <si>
    <t>0506</t>
  </si>
  <si>
    <t>45</t>
  </si>
  <si>
    <t>0509</t>
  </si>
  <si>
    <t>46</t>
  </si>
  <si>
    <t>0513</t>
  </si>
  <si>
    <t>47</t>
  </si>
  <si>
    <t>中学历史</t>
  </si>
  <si>
    <t>0601</t>
  </si>
  <si>
    <t>48</t>
  </si>
  <si>
    <t>0602</t>
  </si>
  <si>
    <t>49</t>
  </si>
  <si>
    <t>0604</t>
  </si>
  <si>
    <t>50</t>
  </si>
  <si>
    <t>0605</t>
  </si>
  <si>
    <t>51</t>
  </si>
  <si>
    <t>0606</t>
  </si>
  <si>
    <t>52</t>
  </si>
  <si>
    <t>0607</t>
  </si>
  <si>
    <t>53</t>
  </si>
  <si>
    <t>中学体育</t>
  </si>
  <si>
    <t>0801</t>
  </si>
  <si>
    <t>七</t>
  </si>
  <si>
    <t>54</t>
  </si>
  <si>
    <t>0802</t>
  </si>
  <si>
    <t>55</t>
  </si>
  <si>
    <t>0805</t>
  </si>
  <si>
    <t>56</t>
  </si>
  <si>
    <t>0810</t>
  </si>
  <si>
    <t>57</t>
  </si>
  <si>
    <t>0814</t>
  </si>
  <si>
    <t>58</t>
  </si>
  <si>
    <t>0815</t>
  </si>
  <si>
    <t>59</t>
  </si>
  <si>
    <t>小学体育</t>
  </si>
  <si>
    <t>0713</t>
  </si>
  <si>
    <t>60</t>
  </si>
  <si>
    <t>0714</t>
  </si>
  <si>
    <t>61</t>
  </si>
  <si>
    <t>小学音乐</t>
  </si>
  <si>
    <t>0309</t>
  </si>
  <si>
    <t>八</t>
  </si>
  <si>
    <t>62</t>
  </si>
  <si>
    <t>0312</t>
  </si>
  <si>
    <t>0314</t>
  </si>
  <si>
    <t>64</t>
  </si>
  <si>
    <t>0315</t>
  </si>
  <si>
    <t>65</t>
  </si>
  <si>
    <t>0317</t>
  </si>
  <si>
    <t>66</t>
  </si>
  <si>
    <t>小学美术</t>
  </si>
  <si>
    <t>1003</t>
  </si>
  <si>
    <t>67</t>
  </si>
  <si>
    <t>1010</t>
  </si>
  <si>
    <t>68</t>
  </si>
  <si>
    <t>1011</t>
  </si>
  <si>
    <t>统分人：</t>
  </si>
  <si>
    <t>审核：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</si>
</sst>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0"/>
      <color theme="1"/>
      <name val="等线"/>
      <charset val="134"/>
      <scheme val="minor"/>
    </font>
    <font>
      <sz val="14"/>
      <color theme="1"/>
      <name val="等线"/>
      <charset val="134"/>
      <scheme val="minor"/>
    </font>
    <font>
      <sz val="11"/>
      <color theme="1"/>
      <name val="等线"/>
      <charset val="134"/>
      <scheme val="minor"/>
    </font>
    <font>
      <sz val="12"/>
      <color theme="1"/>
      <name val="等线"/>
      <charset val="134"/>
      <scheme val="minor"/>
    </font>
    <font>
      <b/>
      <sz val="18"/>
      <color theme="1"/>
      <name val="宋体"/>
      <charset val="134"/>
    </font>
    <font>
      <b/>
      <sz val="11"/>
      <color theme="1"/>
      <name val="宋体"/>
      <charset val="134"/>
    </font>
    <font>
      <sz val="14"/>
      <color theme="1"/>
      <name val="宋体"/>
      <charset val="134"/>
    </font>
    <font>
      <sz val="11"/>
      <color theme="1"/>
      <name val="宋体"/>
      <charset val="134"/>
    </font>
    <font>
      <b/>
      <sz val="11"/>
      <color theme="1"/>
      <name val="等线"/>
      <charset val="134"/>
      <scheme val="minor"/>
    </font>
    <font>
      <sz val="11"/>
      <name val="宋体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2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7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" fillId="8" borderId="8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2" fillId="12" borderId="11" applyNumberFormat="0" applyAlignment="0" applyProtection="0">
      <alignment vertical="center"/>
    </xf>
    <xf numFmtId="0" fontId="23" fillId="12" borderId="7" applyNumberFormat="0" applyAlignment="0" applyProtection="0">
      <alignment vertical="center"/>
    </xf>
    <xf numFmtId="0" fontId="24" fillId="13" borderId="12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</cellStyleXfs>
  <cellXfs count="57"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>
      <alignment vertical="center"/>
    </xf>
    <xf numFmtId="0" fontId="3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49" fontId="0" fillId="0" borderId="0" xfId="0" applyNumberFormat="1" applyFont="1">
      <alignment vertical="center"/>
    </xf>
    <xf numFmtId="176" fontId="0" fillId="0" borderId="0" xfId="0" applyNumberFormat="1" applyFont="1" applyAlignment="1">
      <alignment horizontal="center" vertical="center"/>
    </xf>
    <xf numFmtId="49" fontId="0" fillId="0" borderId="0" xfId="0" applyNumberFormat="1" applyFont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49" fontId="6" fillId="0" borderId="0" xfId="0" applyNumberFormat="1" applyFont="1" applyFill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49" fontId="8" fillId="0" borderId="2" xfId="0" applyNumberFormat="1" applyFont="1" applyBorder="1" applyAlignment="1">
      <alignment horizontal="center" vertical="center" wrapText="1"/>
    </xf>
    <xf numFmtId="49" fontId="8" fillId="0" borderId="2" xfId="0" applyNumberFormat="1" applyFont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176" fontId="2" fillId="0" borderId="3" xfId="0" applyNumberFormat="1" applyFont="1" applyFill="1" applyBorder="1" applyAlignment="1">
      <alignment horizontal="center" vertical="center"/>
    </xf>
    <xf numFmtId="0" fontId="0" fillId="0" borderId="3" xfId="0" applyNumberFormat="1" applyFont="1" applyBorder="1" applyAlignment="1">
      <alignment horizontal="center" vertical="center"/>
    </xf>
    <xf numFmtId="176" fontId="2" fillId="0" borderId="3" xfId="0" applyNumberFormat="1" applyFont="1" applyBorder="1" applyAlignment="1">
      <alignment horizontal="center" vertical="center"/>
    </xf>
    <xf numFmtId="176" fontId="0" fillId="0" borderId="3" xfId="0" applyNumberFormat="1" applyFont="1" applyBorder="1" applyAlignment="1">
      <alignment horizontal="center" vertical="center"/>
    </xf>
    <xf numFmtId="176" fontId="0" fillId="0" borderId="3" xfId="0" applyNumberFormat="1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 wrapText="1"/>
    </xf>
    <xf numFmtId="176" fontId="0" fillId="0" borderId="3" xfId="0" applyNumberFormat="1" applyFont="1" applyFill="1" applyBorder="1" applyAlignment="1">
      <alignment horizontal="center" vertical="center" wrapText="1"/>
    </xf>
    <xf numFmtId="0" fontId="0" fillId="0" borderId="3" xfId="0" applyNumberFormat="1" applyFont="1" applyFill="1" applyBorder="1" applyAlignment="1">
      <alignment horizontal="center" vertical="center"/>
    </xf>
    <xf numFmtId="176" fontId="4" fillId="0" borderId="0" xfId="0" applyNumberFormat="1" applyFont="1" applyFill="1" applyAlignment="1">
      <alignment horizontal="center" vertical="center" wrapText="1"/>
    </xf>
    <xf numFmtId="176" fontId="6" fillId="0" borderId="0" xfId="0" applyNumberFormat="1" applyFont="1" applyFill="1" applyAlignment="1">
      <alignment horizontal="center" vertical="center"/>
    </xf>
    <xf numFmtId="176" fontId="8" fillId="0" borderId="4" xfId="0" applyNumberFormat="1" applyFont="1" applyBorder="1" applyAlignment="1">
      <alignment horizontal="center" vertical="center" wrapText="1"/>
    </xf>
    <xf numFmtId="176" fontId="8" fillId="0" borderId="5" xfId="0" applyNumberFormat="1" applyFont="1" applyBorder="1" applyAlignment="1">
      <alignment horizontal="center" vertical="center" wrapText="1"/>
    </xf>
    <xf numFmtId="49" fontId="8" fillId="0" borderId="6" xfId="0" applyNumberFormat="1" applyFont="1" applyBorder="1" applyAlignment="1">
      <alignment horizontal="center" vertical="center" wrapText="1"/>
    </xf>
    <xf numFmtId="176" fontId="0" fillId="0" borderId="3" xfId="0" applyNumberFormat="1" applyFont="1" applyBorder="1" applyAlignment="1">
      <alignment horizontal="center" vertical="center" wrapText="1"/>
    </xf>
    <xf numFmtId="49" fontId="0" fillId="0" borderId="3" xfId="0" applyNumberFormat="1" applyFont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9" fillId="0" borderId="3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0" fillId="0" borderId="0" xfId="0" applyNumberFormat="1" applyFont="1" applyFill="1">
      <alignment vertical="center"/>
    </xf>
    <xf numFmtId="176" fontId="3" fillId="0" borderId="0" xfId="0" applyNumberFormat="1" applyFont="1" applyAlignment="1">
      <alignment horizontal="center" vertical="center"/>
    </xf>
    <xf numFmtId="176" fontId="0" fillId="0" borderId="0" xfId="0" applyNumberFormat="1" applyFont="1" applyFill="1" applyAlignment="1">
      <alignment horizontal="center" vertical="center"/>
    </xf>
    <xf numFmtId="49" fontId="0" fillId="0" borderId="0" xfId="0" applyNumberFormat="1" applyFont="1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79"/>
  <sheetViews>
    <sheetView tabSelected="1" workbookViewId="0">
      <pane xSplit="2" topLeftCell="C1" activePane="topRight" state="frozen"/>
      <selection/>
      <selection pane="topRight" activeCell="A1" sqref="A1:M1"/>
    </sheetView>
  </sheetViews>
  <sheetFormatPr defaultColWidth="10.2857142857143" defaultRowHeight="45" customHeight="1"/>
  <cols>
    <col min="1" max="1" width="6.85714285714286" style="7" customWidth="1"/>
    <col min="2" max="2" width="17.7142857142857" style="7" customWidth="1"/>
    <col min="3" max="3" width="13.5714285714286" style="3" customWidth="1"/>
    <col min="4" max="4" width="9.57142857142857" style="3" customWidth="1"/>
    <col min="5" max="5" width="7.42857142857143" customWidth="1"/>
    <col min="6" max="6" width="11.1428571428571" customWidth="1"/>
    <col min="7" max="7" width="7.14285714285714" style="8" customWidth="1"/>
    <col min="8" max="8" width="9" style="8" customWidth="1"/>
    <col min="9" max="9" width="9" style="9" customWidth="1"/>
    <col min="10" max="10" width="9.28571428571429" style="9" customWidth="1"/>
    <col min="11" max="11" width="9.14285714285714" style="10" customWidth="1"/>
    <col min="12" max="12" width="8" customWidth="1"/>
    <col min="13" max="13" width="11.5714285714286" style="7" customWidth="1"/>
  </cols>
  <sheetData>
    <row r="1" s="1" customFormat="1" ht="54" customHeight="1" spans="1:13">
      <c r="A1" s="11" t="s">
        <v>0</v>
      </c>
      <c r="B1" s="11"/>
      <c r="C1" s="12"/>
      <c r="D1" s="12"/>
      <c r="E1" s="11"/>
      <c r="F1" s="11"/>
      <c r="G1" s="11"/>
      <c r="H1" s="11"/>
      <c r="I1" s="37"/>
      <c r="J1" s="37"/>
      <c r="K1" s="11"/>
      <c r="L1" s="11"/>
      <c r="M1" s="11"/>
    </row>
    <row r="2" s="2" customFormat="1" ht="24" customHeight="1" spans="1:11">
      <c r="A2" s="13" t="s">
        <v>1</v>
      </c>
      <c r="B2" s="13"/>
      <c r="C2" s="14"/>
      <c r="D2" s="14"/>
      <c r="E2" s="13"/>
      <c r="F2" s="13"/>
      <c r="G2" s="15"/>
      <c r="H2" s="15"/>
      <c r="I2" s="38"/>
      <c r="J2" s="38"/>
      <c r="K2" s="15"/>
    </row>
    <row r="3" s="3" customFormat="1" ht="30" customHeight="1" spans="1:13">
      <c r="A3" s="16" t="s">
        <v>2</v>
      </c>
      <c r="B3" s="17" t="s">
        <v>3</v>
      </c>
      <c r="C3" s="18" t="s">
        <v>4</v>
      </c>
      <c r="D3" s="18" t="s">
        <v>5</v>
      </c>
      <c r="E3" s="18" t="s">
        <v>6</v>
      </c>
      <c r="F3" s="19" t="s">
        <v>7</v>
      </c>
      <c r="G3" s="20" t="s">
        <v>8</v>
      </c>
      <c r="H3" s="19" t="s">
        <v>9</v>
      </c>
      <c r="I3" s="39" t="s">
        <v>10</v>
      </c>
      <c r="J3" s="40"/>
      <c r="K3" s="41"/>
      <c r="L3" s="19" t="s">
        <v>11</v>
      </c>
      <c r="M3" s="19" t="s">
        <v>12</v>
      </c>
    </row>
    <row r="4" s="3" customFormat="1" ht="30" customHeight="1" spans="1:13">
      <c r="A4" s="21"/>
      <c r="B4" s="22"/>
      <c r="C4" s="23"/>
      <c r="D4" s="23"/>
      <c r="E4" s="23"/>
      <c r="F4" s="24"/>
      <c r="G4" s="25"/>
      <c r="H4" s="24"/>
      <c r="I4" s="42" t="s">
        <v>13</v>
      </c>
      <c r="J4" s="42" t="s">
        <v>14</v>
      </c>
      <c r="K4" s="43" t="s">
        <v>15</v>
      </c>
      <c r="L4" s="25"/>
      <c r="M4" s="24"/>
    </row>
    <row r="5" s="4" customFormat="1" ht="24" customHeight="1" spans="1:13">
      <c r="A5" s="26" t="s">
        <v>16</v>
      </c>
      <c r="B5" s="27" t="s">
        <v>17</v>
      </c>
      <c r="C5" s="27" t="s">
        <v>18</v>
      </c>
      <c r="D5" s="27">
        <v>76</v>
      </c>
      <c r="E5" s="27" t="s">
        <v>19</v>
      </c>
      <c r="F5" s="27">
        <v>1</v>
      </c>
      <c r="G5" s="28">
        <v>2</v>
      </c>
      <c r="H5" s="29">
        <v>93.4</v>
      </c>
      <c r="I5" s="29">
        <f>D5*0.3</f>
        <v>22.8</v>
      </c>
      <c r="J5" s="29">
        <f>H5*0.7</f>
        <v>65.38</v>
      </c>
      <c r="K5" s="29">
        <f>I5+J5</f>
        <v>88.18</v>
      </c>
      <c r="L5" s="44">
        <f>RANK(K5,K$5:K$10)</f>
        <v>1</v>
      </c>
      <c r="M5" s="45" t="s">
        <v>20</v>
      </c>
    </row>
    <row r="6" s="4" customFormat="1" ht="24" customHeight="1" spans="1:13">
      <c r="A6" s="26" t="s">
        <v>21</v>
      </c>
      <c r="B6" s="27" t="s">
        <v>17</v>
      </c>
      <c r="C6" s="27" t="s">
        <v>22</v>
      </c>
      <c r="D6" s="27">
        <v>76</v>
      </c>
      <c r="E6" s="27" t="s">
        <v>19</v>
      </c>
      <c r="F6" s="27">
        <v>1</v>
      </c>
      <c r="G6" s="28">
        <v>6</v>
      </c>
      <c r="H6" s="29">
        <v>90.03</v>
      </c>
      <c r="I6" s="29">
        <f t="shared" ref="I6:I37" si="0">D6*0.3</f>
        <v>22.8</v>
      </c>
      <c r="J6" s="29">
        <f t="shared" ref="J6:J37" si="1">H6*0.7</f>
        <v>63.021</v>
      </c>
      <c r="K6" s="29">
        <f t="shared" ref="K6:K37" si="2">I6+J6</f>
        <v>85.821</v>
      </c>
      <c r="L6" s="45">
        <f>RANK(K6,K$5:K$10)</f>
        <v>2</v>
      </c>
      <c r="M6" s="45"/>
    </row>
    <row r="7" s="4" customFormat="1" ht="24" customHeight="1" spans="1:13">
      <c r="A7" s="26" t="s">
        <v>23</v>
      </c>
      <c r="B7" s="27" t="s">
        <v>17</v>
      </c>
      <c r="C7" s="27" t="s">
        <v>24</v>
      </c>
      <c r="D7" s="27">
        <v>75</v>
      </c>
      <c r="E7" s="27" t="s">
        <v>19</v>
      </c>
      <c r="F7" s="27">
        <v>1</v>
      </c>
      <c r="G7" s="28">
        <v>1</v>
      </c>
      <c r="H7" s="29">
        <v>86</v>
      </c>
      <c r="I7" s="29">
        <f t="shared" si="0"/>
        <v>22.5</v>
      </c>
      <c r="J7" s="29">
        <f t="shared" si="1"/>
        <v>60.2</v>
      </c>
      <c r="K7" s="29">
        <f t="shared" si="2"/>
        <v>82.7</v>
      </c>
      <c r="L7" s="45">
        <f>RANK(K7,K$5:K$10)</f>
        <v>6</v>
      </c>
      <c r="M7" s="45"/>
    </row>
    <row r="8" s="3" customFormat="1" ht="24" customHeight="1" spans="1:13">
      <c r="A8" s="26" t="s">
        <v>25</v>
      </c>
      <c r="B8" s="27" t="s">
        <v>17</v>
      </c>
      <c r="C8" s="27" t="s">
        <v>26</v>
      </c>
      <c r="D8" s="27">
        <v>72</v>
      </c>
      <c r="E8" s="27" t="s">
        <v>19</v>
      </c>
      <c r="F8" s="27">
        <v>1</v>
      </c>
      <c r="G8" s="30">
        <v>5</v>
      </c>
      <c r="H8" s="31">
        <v>90.1</v>
      </c>
      <c r="I8" s="29">
        <f t="shared" si="0"/>
        <v>21.6</v>
      </c>
      <c r="J8" s="29">
        <f t="shared" si="1"/>
        <v>63.07</v>
      </c>
      <c r="K8" s="29">
        <f t="shared" si="2"/>
        <v>84.67</v>
      </c>
      <c r="L8" s="45">
        <f>RANK(K8,K$5:K$10)</f>
        <v>3</v>
      </c>
      <c r="M8" s="46"/>
    </row>
    <row r="9" s="3" customFormat="1" ht="24" customHeight="1" spans="1:13">
      <c r="A9" s="26" t="s">
        <v>27</v>
      </c>
      <c r="B9" s="27" t="s">
        <v>17</v>
      </c>
      <c r="C9" s="27" t="s">
        <v>28</v>
      </c>
      <c r="D9" s="27">
        <v>72</v>
      </c>
      <c r="E9" s="27" t="s">
        <v>19</v>
      </c>
      <c r="F9" s="27">
        <v>1</v>
      </c>
      <c r="G9" s="30">
        <v>3</v>
      </c>
      <c r="H9" s="31">
        <v>89.53</v>
      </c>
      <c r="I9" s="29">
        <f t="shared" si="0"/>
        <v>21.6</v>
      </c>
      <c r="J9" s="29">
        <f t="shared" si="1"/>
        <v>62.671</v>
      </c>
      <c r="K9" s="29">
        <f t="shared" si="2"/>
        <v>84.271</v>
      </c>
      <c r="L9" s="45">
        <f>RANK(K9,K$5:K$10)</f>
        <v>5</v>
      </c>
      <c r="M9" s="46"/>
    </row>
    <row r="10" s="3" customFormat="1" ht="24" customHeight="1" spans="1:13">
      <c r="A10" s="26" t="s">
        <v>29</v>
      </c>
      <c r="B10" s="27" t="s">
        <v>17</v>
      </c>
      <c r="C10" s="27" t="s">
        <v>30</v>
      </c>
      <c r="D10" s="27">
        <v>78</v>
      </c>
      <c r="E10" s="27" t="s">
        <v>19</v>
      </c>
      <c r="F10" s="27">
        <v>1</v>
      </c>
      <c r="G10" s="30">
        <v>4</v>
      </c>
      <c r="H10" s="31">
        <v>87.07</v>
      </c>
      <c r="I10" s="29">
        <f t="shared" si="0"/>
        <v>23.4</v>
      </c>
      <c r="J10" s="29">
        <f t="shared" si="1"/>
        <v>60.949</v>
      </c>
      <c r="K10" s="29">
        <f t="shared" si="2"/>
        <v>84.349</v>
      </c>
      <c r="L10" s="45">
        <f>RANK(K10,K$5:K$10)</f>
        <v>4</v>
      </c>
      <c r="M10" s="46"/>
    </row>
    <row r="11" s="4" customFormat="1" ht="24" customHeight="1" spans="1:13">
      <c r="A11" s="26" t="s">
        <v>31</v>
      </c>
      <c r="B11" s="27" t="s">
        <v>32</v>
      </c>
      <c r="C11" s="27" t="s">
        <v>33</v>
      </c>
      <c r="D11" s="27">
        <v>60</v>
      </c>
      <c r="E11" s="27" t="s">
        <v>19</v>
      </c>
      <c r="F11" s="27">
        <v>2</v>
      </c>
      <c r="G11" s="28">
        <v>1</v>
      </c>
      <c r="H11" s="29">
        <v>88.43</v>
      </c>
      <c r="I11" s="29">
        <f t="shared" si="0"/>
        <v>18</v>
      </c>
      <c r="J11" s="29">
        <f t="shared" si="1"/>
        <v>61.901</v>
      </c>
      <c r="K11" s="29">
        <f t="shared" si="2"/>
        <v>79.901</v>
      </c>
      <c r="L11" s="44">
        <f>RANK(K11,K$11:K$12)</f>
        <v>2</v>
      </c>
      <c r="M11" s="45" t="s">
        <v>20</v>
      </c>
    </row>
    <row r="12" s="4" customFormat="1" ht="24" customHeight="1" spans="1:13">
      <c r="A12" s="26" t="s">
        <v>34</v>
      </c>
      <c r="B12" s="27" t="s">
        <v>32</v>
      </c>
      <c r="C12" s="27" t="s">
        <v>35</v>
      </c>
      <c r="D12" s="27">
        <v>62.5</v>
      </c>
      <c r="E12" s="27" t="s">
        <v>19</v>
      </c>
      <c r="F12" s="27">
        <v>2</v>
      </c>
      <c r="G12" s="28">
        <v>2</v>
      </c>
      <c r="H12" s="29">
        <v>92.17</v>
      </c>
      <c r="I12" s="29">
        <f t="shared" si="0"/>
        <v>18.75</v>
      </c>
      <c r="J12" s="29">
        <f t="shared" si="1"/>
        <v>64.519</v>
      </c>
      <c r="K12" s="29">
        <f t="shared" si="2"/>
        <v>83.269</v>
      </c>
      <c r="L12" s="44">
        <f>RANK(K12,K$11:K$12)</f>
        <v>1</v>
      </c>
      <c r="M12" s="45" t="s">
        <v>20</v>
      </c>
    </row>
    <row r="13" s="5" customFormat="1" ht="24" customHeight="1" spans="1:13">
      <c r="A13" s="26" t="s">
        <v>36</v>
      </c>
      <c r="B13" s="27" t="s">
        <v>37</v>
      </c>
      <c r="C13" s="27" t="s">
        <v>38</v>
      </c>
      <c r="D13" s="27">
        <v>73</v>
      </c>
      <c r="E13" s="27" t="s">
        <v>39</v>
      </c>
      <c r="F13" s="27">
        <v>2</v>
      </c>
      <c r="G13" s="27">
        <v>1</v>
      </c>
      <c r="H13" s="29">
        <v>86.07</v>
      </c>
      <c r="I13" s="29">
        <f t="shared" si="0"/>
        <v>21.9</v>
      </c>
      <c r="J13" s="29">
        <f t="shared" si="1"/>
        <v>60.249</v>
      </c>
      <c r="K13" s="29">
        <f t="shared" si="2"/>
        <v>82.149</v>
      </c>
      <c r="L13" s="44">
        <f>RANK(K13,K$13:K$14)</f>
        <v>1</v>
      </c>
      <c r="M13" s="45" t="s">
        <v>20</v>
      </c>
    </row>
    <row r="14" s="5" customFormat="1" ht="24" customHeight="1" spans="1:13">
      <c r="A14" s="26" t="s">
        <v>40</v>
      </c>
      <c r="B14" s="27" t="s">
        <v>37</v>
      </c>
      <c r="C14" s="27" t="s">
        <v>41</v>
      </c>
      <c r="D14" s="27">
        <v>68</v>
      </c>
      <c r="E14" s="27" t="s">
        <v>39</v>
      </c>
      <c r="F14" s="27">
        <v>2</v>
      </c>
      <c r="G14" s="27">
        <v>2</v>
      </c>
      <c r="H14" s="29">
        <v>83.67</v>
      </c>
      <c r="I14" s="29">
        <f t="shared" si="0"/>
        <v>20.4</v>
      </c>
      <c r="J14" s="29">
        <f t="shared" si="1"/>
        <v>58.569</v>
      </c>
      <c r="K14" s="29">
        <f t="shared" si="2"/>
        <v>78.969</v>
      </c>
      <c r="L14" s="45">
        <f>RANK(K14,K$13:K$14)</f>
        <v>2</v>
      </c>
      <c r="M14" s="45"/>
    </row>
    <row r="15" s="4" customFormat="1" ht="24" customHeight="1" spans="1:13">
      <c r="A15" s="26" t="s">
        <v>42</v>
      </c>
      <c r="B15" s="27" t="s">
        <v>43</v>
      </c>
      <c r="C15" s="27" t="s">
        <v>44</v>
      </c>
      <c r="D15" s="27">
        <v>64</v>
      </c>
      <c r="E15" s="27" t="s">
        <v>39</v>
      </c>
      <c r="F15" s="27">
        <v>1</v>
      </c>
      <c r="G15" s="27">
        <v>2</v>
      </c>
      <c r="H15" s="29">
        <v>87.4</v>
      </c>
      <c r="I15" s="29">
        <f t="shared" si="0"/>
        <v>19.2</v>
      </c>
      <c r="J15" s="29">
        <f t="shared" si="1"/>
        <v>61.18</v>
      </c>
      <c r="K15" s="29">
        <f t="shared" si="2"/>
        <v>80.38</v>
      </c>
      <c r="L15" s="44">
        <f>RANK(K15,K$15:K$16)</f>
        <v>1</v>
      </c>
      <c r="M15" s="45" t="s">
        <v>20</v>
      </c>
    </row>
    <row r="16" s="4" customFormat="1" ht="24" customHeight="1" spans="1:13">
      <c r="A16" s="26" t="s">
        <v>45</v>
      </c>
      <c r="B16" s="27" t="s">
        <v>43</v>
      </c>
      <c r="C16" s="27" t="s">
        <v>46</v>
      </c>
      <c r="D16" s="27">
        <v>68</v>
      </c>
      <c r="E16" s="27" t="s">
        <v>39</v>
      </c>
      <c r="F16" s="27">
        <v>1</v>
      </c>
      <c r="G16" s="27">
        <v>1</v>
      </c>
      <c r="H16" s="29">
        <v>82.8</v>
      </c>
      <c r="I16" s="29">
        <f t="shared" si="0"/>
        <v>20.4</v>
      </c>
      <c r="J16" s="29">
        <f t="shared" si="1"/>
        <v>57.96</v>
      </c>
      <c r="K16" s="29">
        <f t="shared" si="2"/>
        <v>78.36</v>
      </c>
      <c r="L16" s="45">
        <f>RANK(K16,K$15:K$16)</f>
        <v>2</v>
      </c>
      <c r="M16" s="45"/>
    </row>
    <row r="17" s="4" customFormat="1" ht="24" customHeight="1" spans="1:13">
      <c r="A17" s="26" t="s">
        <v>47</v>
      </c>
      <c r="B17" s="27" t="s">
        <v>48</v>
      </c>
      <c r="C17" s="27" t="s">
        <v>49</v>
      </c>
      <c r="D17" s="27">
        <v>92</v>
      </c>
      <c r="E17" s="27" t="s">
        <v>50</v>
      </c>
      <c r="F17" s="27">
        <v>2</v>
      </c>
      <c r="G17" s="28">
        <v>6</v>
      </c>
      <c r="H17" s="28">
        <v>81.87</v>
      </c>
      <c r="I17" s="29">
        <f t="shared" si="0"/>
        <v>27.6</v>
      </c>
      <c r="J17" s="29">
        <f t="shared" si="1"/>
        <v>57.309</v>
      </c>
      <c r="K17" s="29">
        <f t="shared" si="2"/>
        <v>84.909</v>
      </c>
      <c r="L17" s="45">
        <f t="shared" ref="L17:L22" si="3">RANK(K17,K$17:K$22)</f>
        <v>6</v>
      </c>
      <c r="M17" s="45"/>
    </row>
    <row r="18" s="4" customFormat="1" ht="24" customHeight="1" spans="1:13">
      <c r="A18" s="26" t="s">
        <v>51</v>
      </c>
      <c r="B18" s="27" t="s">
        <v>48</v>
      </c>
      <c r="C18" s="27" t="s">
        <v>52</v>
      </c>
      <c r="D18" s="27">
        <v>92.5</v>
      </c>
      <c r="E18" s="27" t="s">
        <v>50</v>
      </c>
      <c r="F18" s="27">
        <v>2</v>
      </c>
      <c r="G18" s="30">
        <v>1</v>
      </c>
      <c r="H18" s="32">
        <v>85.7</v>
      </c>
      <c r="I18" s="29">
        <f t="shared" si="0"/>
        <v>27.75</v>
      </c>
      <c r="J18" s="29">
        <f t="shared" si="1"/>
        <v>59.99</v>
      </c>
      <c r="K18" s="29">
        <f t="shared" si="2"/>
        <v>87.74</v>
      </c>
      <c r="L18" s="45">
        <f t="shared" si="3"/>
        <v>2</v>
      </c>
      <c r="M18" s="45"/>
    </row>
    <row r="19" s="4" customFormat="1" ht="24" customHeight="1" spans="1:13">
      <c r="A19" s="26" t="s">
        <v>53</v>
      </c>
      <c r="B19" s="27" t="s">
        <v>48</v>
      </c>
      <c r="C19" s="27" t="s">
        <v>54</v>
      </c>
      <c r="D19" s="27">
        <v>92</v>
      </c>
      <c r="E19" s="27" t="s">
        <v>50</v>
      </c>
      <c r="F19" s="27">
        <v>2</v>
      </c>
      <c r="G19" s="30">
        <v>5</v>
      </c>
      <c r="H19" s="32">
        <v>82.9</v>
      </c>
      <c r="I19" s="29">
        <f t="shared" si="0"/>
        <v>27.6</v>
      </c>
      <c r="J19" s="29">
        <f t="shared" si="1"/>
        <v>58.03</v>
      </c>
      <c r="K19" s="29">
        <f t="shared" si="2"/>
        <v>85.63</v>
      </c>
      <c r="L19" s="45">
        <f t="shared" si="3"/>
        <v>5</v>
      </c>
      <c r="M19" s="45"/>
    </row>
    <row r="20" s="4" customFormat="1" ht="24" customHeight="1" spans="1:13">
      <c r="A20" s="26" t="s">
        <v>55</v>
      </c>
      <c r="B20" s="27" t="s">
        <v>48</v>
      </c>
      <c r="C20" s="27" t="s">
        <v>56</v>
      </c>
      <c r="D20" s="27">
        <v>90.5</v>
      </c>
      <c r="E20" s="27" t="s">
        <v>50</v>
      </c>
      <c r="F20" s="27">
        <v>2</v>
      </c>
      <c r="G20" s="30">
        <v>2</v>
      </c>
      <c r="H20" s="30">
        <v>88.23</v>
      </c>
      <c r="I20" s="29">
        <f t="shared" si="0"/>
        <v>27.15</v>
      </c>
      <c r="J20" s="29">
        <f t="shared" si="1"/>
        <v>61.761</v>
      </c>
      <c r="K20" s="29">
        <f t="shared" si="2"/>
        <v>88.911</v>
      </c>
      <c r="L20" s="44">
        <f t="shared" si="3"/>
        <v>1</v>
      </c>
      <c r="M20" s="45" t="s">
        <v>20</v>
      </c>
    </row>
    <row r="21" s="4" customFormat="1" ht="24" customHeight="1" spans="1:13">
      <c r="A21" s="26" t="s">
        <v>57</v>
      </c>
      <c r="B21" s="27" t="s">
        <v>48</v>
      </c>
      <c r="C21" s="27" t="s">
        <v>58</v>
      </c>
      <c r="D21" s="27">
        <v>92.5</v>
      </c>
      <c r="E21" s="27" t="s">
        <v>50</v>
      </c>
      <c r="F21" s="27">
        <v>2</v>
      </c>
      <c r="G21" s="30">
        <v>4</v>
      </c>
      <c r="H21" s="30">
        <v>83.33</v>
      </c>
      <c r="I21" s="29">
        <f t="shared" si="0"/>
        <v>27.75</v>
      </c>
      <c r="J21" s="29">
        <f t="shared" si="1"/>
        <v>58.331</v>
      </c>
      <c r="K21" s="29">
        <f t="shared" si="2"/>
        <v>86.081</v>
      </c>
      <c r="L21" s="45">
        <f t="shared" si="3"/>
        <v>4</v>
      </c>
      <c r="M21" s="45"/>
    </row>
    <row r="22" s="4" customFormat="1" ht="24" customHeight="1" spans="1:13">
      <c r="A22" s="26" t="s">
        <v>59</v>
      </c>
      <c r="B22" s="27" t="s">
        <v>48</v>
      </c>
      <c r="C22" s="27" t="s">
        <v>60</v>
      </c>
      <c r="D22" s="27">
        <v>91</v>
      </c>
      <c r="E22" s="27" t="s">
        <v>50</v>
      </c>
      <c r="F22" s="27">
        <v>2</v>
      </c>
      <c r="G22" s="30">
        <v>3</v>
      </c>
      <c r="H22" s="30">
        <v>84.67</v>
      </c>
      <c r="I22" s="29">
        <f t="shared" si="0"/>
        <v>27.3</v>
      </c>
      <c r="J22" s="29">
        <f t="shared" si="1"/>
        <v>59.269</v>
      </c>
      <c r="K22" s="29">
        <f t="shared" si="2"/>
        <v>86.569</v>
      </c>
      <c r="L22" s="45">
        <f t="shared" si="3"/>
        <v>3</v>
      </c>
      <c r="M22" s="45"/>
    </row>
    <row r="23" s="5" customFormat="1" ht="24" customHeight="1" spans="1:13">
      <c r="A23" s="26" t="s">
        <v>61</v>
      </c>
      <c r="B23" s="27" t="s">
        <v>62</v>
      </c>
      <c r="C23" s="27" t="s">
        <v>63</v>
      </c>
      <c r="D23" s="27">
        <v>61</v>
      </c>
      <c r="E23" s="27" t="s">
        <v>50</v>
      </c>
      <c r="F23" s="27">
        <v>1</v>
      </c>
      <c r="G23" s="30">
        <v>1</v>
      </c>
      <c r="H23" s="33">
        <v>81.9</v>
      </c>
      <c r="I23" s="29">
        <f t="shared" si="0"/>
        <v>18.3</v>
      </c>
      <c r="J23" s="29">
        <f t="shared" si="1"/>
        <v>57.33</v>
      </c>
      <c r="K23" s="29">
        <f t="shared" si="2"/>
        <v>75.63</v>
      </c>
      <c r="L23" s="45">
        <f>RANK(K23,K$23:K$25)</f>
        <v>2</v>
      </c>
      <c r="M23" s="45"/>
    </row>
    <row r="24" s="5" customFormat="1" ht="24" customHeight="1" spans="1:13">
      <c r="A24" s="26" t="s">
        <v>64</v>
      </c>
      <c r="B24" s="27" t="s">
        <v>62</v>
      </c>
      <c r="C24" s="27" t="s">
        <v>65</v>
      </c>
      <c r="D24" s="27">
        <v>71</v>
      </c>
      <c r="E24" s="27" t="s">
        <v>50</v>
      </c>
      <c r="F24" s="27">
        <v>1</v>
      </c>
      <c r="G24" s="30">
        <v>3</v>
      </c>
      <c r="H24" s="28">
        <v>0</v>
      </c>
      <c r="I24" s="29">
        <f t="shared" si="0"/>
        <v>21.3</v>
      </c>
      <c r="J24" s="29">
        <f t="shared" si="1"/>
        <v>0</v>
      </c>
      <c r="K24" s="29">
        <f t="shared" si="2"/>
        <v>21.3</v>
      </c>
      <c r="L24" s="45">
        <f>RANK(K24,K$23:K$25)</f>
        <v>3</v>
      </c>
      <c r="M24" s="45"/>
    </row>
    <row r="25" s="5" customFormat="1" ht="24" customHeight="1" spans="1:13">
      <c r="A25" s="26" t="s">
        <v>66</v>
      </c>
      <c r="B25" s="27" t="s">
        <v>62</v>
      </c>
      <c r="C25" s="27" t="s">
        <v>67</v>
      </c>
      <c r="D25" s="27">
        <v>67.5</v>
      </c>
      <c r="E25" s="27" t="s">
        <v>50</v>
      </c>
      <c r="F25" s="27">
        <v>1</v>
      </c>
      <c r="G25" s="30">
        <v>2</v>
      </c>
      <c r="H25" s="33">
        <v>87</v>
      </c>
      <c r="I25" s="29">
        <f t="shared" si="0"/>
        <v>20.25</v>
      </c>
      <c r="J25" s="29">
        <f t="shared" si="1"/>
        <v>60.9</v>
      </c>
      <c r="K25" s="29">
        <f t="shared" si="2"/>
        <v>81.15</v>
      </c>
      <c r="L25" s="44">
        <f>RANK(K25,K$23:K$25)</f>
        <v>1</v>
      </c>
      <c r="M25" s="45" t="s">
        <v>20</v>
      </c>
    </row>
    <row r="26" s="5" customFormat="1" ht="24" customHeight="1" spans="1:13">
      <c r="A26" s="26" t="s">
        <v>68</v>
      </c>
      <c r="B26" s="27" t="s">
        <v>69</v>
      </c>
      <c r="C26" s="27" t="s">
        <v>70</v>
      </c>
      <c r="D26" s="27">
        <v>66</v>
      </c>
      <c r="E26" s="27" t="s">
        <v>71</v>
      </c>
      <c r="F26" s="27">
        <v>1</v>
      </c>
      <c r="G26" s="28">
        <v>5</v>
      </c>
      <c r="H26" s="34">
        <v>85.3</v>
      </c>
      <c r="I26" s="29">
        <f t="shared" si="0"/>
        <v>19.8</v>
      </c>
      <c r="J26" s="29">
        <f t="shared" si="1"/>
        <v>59.71</v>
      </c>
      <c r="K26" s="29">
        <f t="shared" si="2"/>
        <v>79.51</v>
      </c>
      <c r="L26" s="45">
        <f t="shared" ref="L26:L31" si="4">RANK(K26,K$26:K$31)</f>
        <v>2</v>
      </c>
      <c r="M26" s="45"/>
    </row>
    <row r="27" s="5" customFormat="1" ht="24" customHeight="1" spans="1:13">
      <c r="A27" s="26" t="s">
        <v>72</v>
      </c>
      <c r="B27" s="27" t="s">
        <v>69</v>
      </c>
      <c r="C27" s="27" t="s">
        <v>73</v>
      </c>
      <c r="D27" s="27">
        <v>71</v>
      </c>
      <c r="E27" s="27" t="s">
        <v>71</v>
      </c>
      <c r="F27" s="27">
        <v>1</v>
      </c>
      <c r="G27" s="28">
        <v>4</v>
      </c>
      <c r="H27" s="34">
        <v>87.53</v>
      </c>
      <c r="I27" s="29">
        <f t="shared" si="0"/>
        <v>21.3</v>
      </c>
      <c r="J27" s="29">
        <f t="shared" si="1"/>
        <v>61.271</v>
      </c>
      <c r="K27" s="29">
        <f t="shared" si="2"/>
        <v>82.571</v>
      </c>
      <c r="L27" s="44">
        <f t="shared" si="4"/>
        <v>1</v>
      </c>
      <c r="M27" s="45" t="s">
        <v>20</v>
      </c>
    </row>
    <row r="28" s="5" customFormat="1" ht="24" customHeight="1" spans="1:13">
      <c r="A28" s="26" t="s">
        <v>74</v>
      </c>
      <c r="B28" s="27" t="s">
        <v>69</v>
      </c>
      <c r="C28" s="27" t="s">
        <v>75</v>
      </c>
      <c r="D28" s="27">
        <v>62</v>
      </c>
      <c r="E28" s="27" t="s">
        <v>71</v>
      </c>
      <c r="F28" s="27">
        <v>1</v>
      </c>
      <c r="G28" s="28">
        <v>6</v>
      </c>
      <c r="H28" s="34">
        <v>81.67</v>
      </c>
      <c r="I28" s="29">
        <f t="shared" si="0"/>
        <v>18.6</v>
      </c>
      <c r="J28" s="29">
        <f t="shared" si="1"/>
        <v>57.169</v>
      </c>
      <c r="K28" s="29">
        <f t="shared" si="2"/>
        <v>75.769</v>
      </c>
      <c r="L28" s="45">
        <f t="shared" si="4"/>
        <v>5</v>
      </c>
      <c r="M28" s="45"/>
    </row>
    <row r="29" s="5" customFormat="1" ht="24" customHeight="1" spans="1:13">
      <c r="A29" s="26" t="s">
        <v>76</v>
      </c>
      <c r="B29" s="27" t="s">
        <v>69</v>
      </c>
      <c r="C29" s="27" t="s">
        <v>77</v>
      </c>
      <c r="D29" s="27">
        <v>68</v>
      </c>
      <c r="E29" s="27" t="s">
        <v>71</v>
      </c>
      <c r="F29" s="27">
        <v>1</v>
      </c>
      <c r="G29" s="28">
        <v>1</v>
      </c>
      <c r="H29" s="34">
        <v>83.23</v>
      </c>
      <c r="I29" s="29">
        <f t="shared" si="0"/>
        <v>20.4</v>
      </c>
      <c r="J29" s="29">
        <f t="shared" si="1"/>
        <v>58.261</v>
      </c>
      <c r="K29" s="29">
        <f t="shared" si="2"/>
        <v>78.661</v>
      </c>
      <c r="L29" s="45">
        <f t="shared" si="4"/>
        <v>4</v>
      </c>
      <c r="M29" s="45"/>
    </row>
    <row r="30" s="5" customFormat="1" ht="24" customHeight="1" spans="1:13">
      <c r="A30" s="26" t="s">
        <v>78</v>
      </c>
      <c r="B30" s="27" t="s">
        <v>69</v>
      </c>
      <c r="C30" s="27" t="s">
        <v>79</v>
      </c>
      <c r="D30" s="27">
        <v>60</v>
      </c>
      <c r="E30" s="27" t="s">
        <v>71</v>
      </c>
      <c r="F30" s="27">
        <v>1</v>
      </c>
      <c r="G30" s="28">
        <v>2</v>
      </c>
      <c r="H30" s="34">
        <v>82.07</v>
      </c>
      <c r="I30" s="29">
        <f t="shared" si="0"/>
        <v>18</v>
      </c>
      <c r="J30" s="29">
        <f t="shared" si="1"/>
        <v>57.449</v>
      </c>
      <c r="K30" s="29">
        <f t="shared" si="2"/>
        <v>75.449</v>
      </c>
      <c r="L30" s="45">
        <f t="shared" si="4"/>
        <v>6</v>
      </c>
      <c r="M30" s="45"/>
    </row>
    <row r="31" s="5" customFormat="1" ht="24" customHeight="1" spans="1:13">
      <c r="A31" s="26" t="s">
        <v>80</v>
      </c>
      <c r="B31" s="27" t="s">
        <v>69</v>
      </c>
      <c r="C31" s="27" t="s">
        <v>81</v>
      </c>
      <c r="D31" s="27">
        <v>66</v>
      </c>
      <c r="E31" s="27" t="s">
        <v>71</v>
      </c>
      <c r="F31" s="27">
        <v>1</v>
      </c>
      <c r="G31" s="28">
        <v>3</v>
      </c>
      <c r="H31" s="35">
        <v>85.1</v>
      </c>
      <c r="I31" s="29">
        <f t="shared" si="0"/>
        <v>19.8</v>
      </c>
      <c r="J31" s="29">
        <f t="shared" si="1"/>
        <v>59.57</v>
      </c>
      <c r="K31" s="29">
        <f t="shared" si="2"/>
        <v>79.37</v>
      </c>
      <c r="L31" s="45">
        <f t="shared" si="4"/>
        <v>3</v>
      </c>
      <c r="M31" s="45"/>
    </row>
    <row r="32" s="4" customFormat="1" ht="24" customHeight="1" spans="1:13">
      <c r="A32" s="26" t="s">
        <v>82</v>
      </c>
      <c r="B32" s="27" t="s">
        <v>83</v>
      </c>
      <c r="C32" s="27" t="s">
        <v>84</v>
      </c>
      <c r="D32" s="27">
        <v>75</v>
      </c>
      <c r="E32" s="27" t="s">
        <v>71</v>
      </c>
      <c r="F32" s="27">
        <v>2</v>
      </c>
      <c r="G32" s="28">
        <v>2</v>
      </c>
      <c r="H32" s="28">
        <v>84.27</v>
      </c>
      <c r="I32" s="29">
        <f t="shared" si="0"/>
        <v>22.5</v>
      </c>
      <c r="J32" s="29">
        <f t="shared" si="1"/>
        <v>58.989</v>
      </c>
      <c r="K32" s="29">
        <f t="shared" si="2"/>
        <v>81.489</v>
      </c>
      <c r="L32" s="44">
        <f t="shared" ref="L32:L37" si="5">RANK(K32,K$32:K$37)</f>
        <v>1</v>
      </c>
      <c r="M32" s="45" t="s">
        <v>20</v>
      </c>
    </row>
    <row r="33" s="4" customFormat="1" ht="24" customHeight="1" spans="1:13">
      <c r="A33" s="26" t="s">
        <v>85</v>
      </c>
      <c r="B33" s="27" t="s">
        <v>83</v>
      </c>
      <c r="C33" s="27" t="s">
        <v>86</v>
      </c>
      <c r="D33" s="27">
        <v>66</v>
      </c>
      <c r="E33" s="27" t="s">
        <v>71</v>
      </c>
      <c r="F33" s="27">
        <v>2</v>
      </c>
      <c r="G33" s="28">
        <v>5</v>
      </c>
      <c r="H33" s="28">
        <v>86.33</v>
      </c>
      <c r="I33" s="29">
        <f t="shared" si="0"/>
        <v>19.8</v>
      </c>
      <c r="J33" s="29">
        <f t="shared" si="1"/>
        <v>60.431</v>
      </c>
      <c r="K33" s="29">
        <f t="shared" si="2"/>
        <v>80.231</v>
      </c>
      <c r="L33" s="45">
        <f t="shared" si="5"/>
        <v>2</v>
      </c>
      <c r="M33" s="45"/>
    </row>
    <row r="34" s="4" customFormat="1" ht="24" customHeight="1" spans="1:13">
      <c r="A34" s="26" t="s">
        <v>87</v>
      </c>
      <c r="B34" s="27" t="s">
        <v>83</v>
      </c>
      <c r="C34" s="27" t="s">
        <v>88</v>
      </c>
      <c r="D34" s="27">
        <v>68</v>
      </c>
      <c r="E34" s="27" t="s">
        <v>71</v>
      </c>
      <c r="F34" s="27">
        <v>2</v>
      </c>
      <c r="G34" s="28">
        <v>4</v>
      </c>
      <c r="H34" s="28">
        <v>82</v>
      </c>
      <c r="I34" s="29">
        <f t="shared" si="0"/>
        <v>20.4</v>
      </c>
      <c r="J34" s="29">
        <f t="shared" si="1"/>
        <v>57.4</v>
      </c>
      <c r="K34" s="29">
        <f t="shared" si="2"/>
        <v>77.8</v>
      </c>
      <c r="L34" s="45">
        <f t="shared" si="5"/>
        <v>6</v>
      </c>
      <c r="M34" s="45"/>
    </row>
    <row r="35" s="4" customFormat="1" ht="24" customHeight="1" spans="1:13">
      <c r="A35" s="26" t="s">
        <v>89</v>
      </c>
      <c r="B35" s="27" t="s">
        <v>83</v>
      </c>
      <c r="C35" s="27" t="s">
        <v>90</v>
      </c>
      <c r="D35" s="27">
        <v>71</v>
      </c>
      <c r="E35" s="27" t="s">
        <v>71</v>
      </c>
      <c r="F35" s="27">
        <v>2</v>
      </c>
      <c r="G35" s="28">
        <v>6</v>
      </c>
      <c r="H35" s="28">
        <v>82.03</v>
      </c>
      <c r="I35" s="29">
        <f t="shared" si="0"/>
        <v>21.3</v>
      </c>
      <c r="J35" s="29">
        <f t="shared" si="1"/>
        <v>57.421</v>
      </c>
      <c r="K35" s="29">
        <f t="shared" si="2"/>
        <v>78.721</v>
      </c>
      <c r="L35" s="45">
        <f t="shared" si="5"/>
        <v>4</v>
      </c>
      <c r="M35" s="45"/>
    </row>
    <row r="36" s="4" customFormat="1" ht="24" customHeight="1" spans="1:13">
      <c r="A36" s="26" t="s">
        <v>91</v>
      </c>
      <c r="B36" s="27" t="s">
        <v>83</v>
      </c>
      <c r="C36" s="27" t="s">
        <v>92</v>
      </c>
      <c r="D36" s="27">
        <v>66</v>
      </c>
      <c r="E36" s="27" t="s">
        <v>71</v>
      </c>
      <c r="F36" s="27">
        <v>2</v>
      </c>
      <c r="G36" s="28">
        <v>3</v>
      </c>
      <c r="H36" s="28">
        <v>85.43</v>
      </c>
      <c r="I36" s="29">
        <f t="shared" si="0"/>
        <v>19.8</v>
      </c>
      <c r="J36" s="29">
        <f t="shared" si="1"/>
        <v>59.801</v>
      </c>
      <c r="K36" s="29">
        <f t="shared" si="2"/>
        <v>79.601</v>
      </c>
      <c r="L36" s="45">
        <f t="shared" si="5"/>
        <v>3</v>
      </c>
      <c r="M36" s="45"/>
    </row>
    <row r="37" s="4" customFormat="1" ht="24" customHeight="1" spans="1:13">
      <c r="A37" s="26" t="s">
        <v>93</v>
      </c>
      <c r="B37" s="27" t="s">
        <v>83</v>
      </c>
      <c r="C37" s="27" t="s">
        <v>94</v>
      </c>
      <c r="D37" s="27">
        <v>67</v>
      </c>
      <c r="E37" s="27" t="s">
        <v>71</v>
      </c>
      <c r="F37" s="27">
        <v>2</v>
      </c>
      <c r="G37" s="28">
        <v>1</v>
      </c>
      <c r="H37" s="28">
        <v>82.7</v>
      </c>
      <c r="I37" s="29">
        <f t="shared" si="0"/>
        <v>20.1</v>
      </c>
      <c r="J37" s="29">
        <f t="shared" si="1"/>
        <v>57.89</v>
      </c>
      <c r="K37" s="29">
        <f t="shared" si="2"/>
        <v>77.99</v>
      </c>
      <c r="L37" s="45">
        <f t="shared" si="5"/>
        <v>5</v>
      </c>
      <c r="M37" s="45"/>
    </row>
    <row r="38" s="4" customFormat="1" ht="24" customHeight="1" spans="1:13">
      <c r="A38" s="26" t="s">
        <v>95</v>
      </c>
      <c r="B38" s="27" t="s">
        <v>96</v>
      </c>
      <c r="C38" s="27" t="s">
        <v>97</v>
      </c>
      <c r="D38" s="27">
        <v>74</v>
      </c>
      <c r="E38" s="27" t="s">
        <v>98</v>
      </c>
      <c r="F38" s="27">
        <v>2</v>
      </c>
      <c r="G38" s="27">
        <v>2</v>
      </c>
      <c r="H38" s="29">
        <v>84.7</v>
      </c>
      <c r="I38" s="29">
        <f t="shared" ref="I38:I72" si="6">D38*0.3</f>
        <v>22.2</v>
      </c>
      <c r="J38" s="29">
        <f t="shared" ref="J38:J61" si="7">H38*0.7</f>
        <v>59.29</v>
      </c>
      <c r="K38" s="29">
        <f t="shared" ref="K38:K72" si="8">I38+J38</f>
        <v>81.49</v>
      </c>
      <c r="L38" s="44">
        <f>RANK(K38,K$38:K$40)</f>
        <v>1</v>
      </c>
      <c r="M38" s="45" t="s">
        <v>20</v>
      </c>
    </row>
    <row r="39" s="4" customFormat="1" ht="24" customHeight="1" spans="1:13">
      <c r="A39" s="26" t="s">
        <v>99</v>
      </c>
      <c r="B39" s="27" t="s">
        <v>96</v>
      </c>
      <c r="C39" s="27" t="s">
        <v>100</v>
      </c>
      <c r="D39" s="27">
        <v>66</v>
      </c>
      <c r="E39" s="27" t="s">
        <v>98</v>
      </c>
      <c r="F39" s="27">
        <v>2</v>
      </c>
      <c r="G39" s="27">
        <v>1</v>
      </c>
      <c r="H39" s="29">
        <v>85.5</v>
      </c>
      <c r="I39" s="29">
        <f t="shared" si="6"/>
        <v>19.8</v>
      </c>
      <c r="J39" s="29">
        <f t="shared" si="7"/>
        <v>59.85</v>
      </c>
      <c r="K39" s="29">
        <f t="shared" si="8"/>
        <v>79.65</v>
      </c>
      <c r="L39" s="45">
        <f>RANK(K39,K$38:K$40)</f>
        <v>3</v>
      </c>
      <c r="M39" s="45"/>
    </row>
    <row r="40" s="4" customFormat="1" ht="24" customHeight="1" spans="1:13">
      <c r="A40" s="26" t="s">
        <v>101</v>
      </c>
      <c r="B40" s="27" t="s">
        <v>96</v>
      </c>
      <c r="C40" s="27" t="s">
        <v>102</v>
      </c>
      <c r="D40" s="27">
        <v>75</v>
      </c>
      <c r="E40" s="27" t="s">
        <v>98</v>
      </c>
      <c r="F40" s="27">
        <v>2</v>
      </c>
      <c r="G40" s="27">
        <v>3</v>
      </c>
      <c r="H40" s="29">
        <v>83.03</v>
      </c>
      <c r="I40" s="29">
        <f t="shared" si="6"/>
        <v>22.5</v>
      </c>
      <c r="J40" s="29">
        <f t="shared" si="7"/>
        <v>58.121</v>
      </c>
      <c r="K40" s="29">
        <f t="shared" si="8"/>
        <v>80.621</v>
      </c>
      <c r="L40" s="45">
        <f>RANK(K40,K$38:K$40)</f>
        <v>2</v>
      </c>
      <c r="M40" s="45"/>
    </row>
    <row r="41" s="5" customFormat="1" ht="24" customHeight="1" spans="1:13">
      <c r="A41" s="26" t="s">
        <v>103</v>
      </c>
      <c r="B41" s="27" t="s">
        <v>104</v>
      </c>
      <c r="C41" s="27" t="s">
        <v>105</v>
      </c>
      <c r="D41" s="27">
        <v>72</v>
      </c>
      <c r="E41" s="27" t="s">
        <v>98</v>
      </c>
      <c r="F41" s="27">
        <v>1</v>
      </c>
      <c r="G41" s="27">
        <v>4</v>
      </c>
      <c r="H41" s="29">
        <v>84.03</v>
      </c>
      <c r="I41" s="29">
        <f t="shared" si="6"/>
        <v>21.6</v>
      </c>
      <c r="J41" s="29">
        <f t="shared" si="7"/>
        <v>58.821</v>
      </c>
      <c r="K41" s="29">
        <f t="shared" si="8"/>
        <v>80.421</v>
      </c>
      <c r="L41" s="45">
        <f>RANK(K41,K$41:K$44)</f>
        <v>2</v>
      </c>
      <c r="M41" s="45"/>
    </row>
    <row r="42" s="5" customFormat="1" ht="24" customHeight="1" spans="1:13">
      <c r="A42" s="26" t="s">
        <v>106</v>
      </c>
      <c r="B42" s="27" t="s">
        <v>104</v>
      </c>
      <c r="C42" s="27" t="s">
        <v>107</v>
      </c>
      <c r="D42" s="27">
        <v>68</v>
      </c>
      <c r="E42" s="27" t="s">
        <v>98</v>
      </c>
      <c r="F42" s="27">
        <v>1</v>
      </c>
      <c r="G42" s="27">
        <v>3</v>
      </c>
      <c r="H42" s="29">
        <v>88.83</v>
      </c>
      <c r="I42" s="29">
        <f t="shared" si="6"/>
        <v>20.4</v>
      </c>
      <c r="J42" s="29">
        <f t="shared" si="7"/>
        <v>62.181</v>
      </c>
      <c r="K42" s="29">
        <f t="shared" si="8"/>
        <v>82.581</v>
      </c>
      <c r="L42" s="44">
        <f>RANK(K42,K$41:K$44)</f>
        <v>1</v>
      </c>
      <c r="M42" s="45" t="s">
        <v>20</v>
      </c>
    </row>
    <row r="43" s="5" customFormat="1" ht="24" customHeight="1" spans="1:13">
      <c r="A43" s="26" t="s">
        <v>108</v>
      </c>
      <c r="B43" s="27" t="s">
        <v>104</v>
      </c>
      <c r="C43" s="27" t="s">
        <v>109</v>
      </c>
      <c r="D43" s="27">
        <v>63</v>
      </c>
      <c r="E43" s="27" t="s">
        <v>98</v>
      </c>
      <c r="F43" s="27">
        <v>1</v>
      </c>
      <c r="G43" s="27">
        <v>2</v>
      </c>
      <c r="H43" s="29">
        <v>82.4</v>
      </c>
      <c r="I43" s="29">
        <f t="shared" si="6"/>
        <v>18.9</v>
      </c>
      <c r="J43" s="29">
        <f t="shared" si="7"/>
        <v>57.68</v>
      </c>
      <c r="K43" s="29">
        <f t="shared" si="8"/>
        <v>76.58</v>
      </c>
      <c r="L43" s="45">
        <f>RANK(K43,K$41:K$44)</f>
        <v>4</v>
      </c>
      <c r="M43" s="45"/>
    </row>
    <row r="44" s="5" customFormat="1" ht="24" customHeight="1" spans="1:13">
      <c r="A44" s="26" t="s">
        <v>110</v>
      </c>
      <c r="B44" s="27" t="s">
        <v>104</v>
      </c>
      <c r="C44" s="27" t="s">
        <v>111</v>
      </c>
      <c r="D44" s="27" t="s">
        <v>112</v>
      </c>
      <c r="E44" s="27" t="s">
        <v>98</v>
      </c>
      <c r="F44" s="27">
        <v>1</v>
      </c>
      <c r="G44" s="27" t="s">
        <v>16</v>
      </c>
      <c r="H44" s="29">
        <v>83.83</v>
      </c>
      <c r="I44" s="29">
        <f t="shared" si="6"/>
        <v>18.9</v>
      </c>
      <c r="J44" s="29">
        <f t="shared" si="7"/>
        <v>58.681</v>
      </c>
      <c r="K44" s="29">
        <f t="shared" si="8"/>
        <v>77.581</v>
      </c>
      <c r="L44" s="45">
        <f>RANK(K44,K$41:K$44)</f>
        <v>3</v>
      </c>
      <c r="M44" s="45"/>
    </row>
    <row r="45" s="5" customFormat="1" ht="24" customHeight="1" spans="1:13">
      <c r="A45" s="26" t="s">
        <v>113</v>
      </c>
      <c r="B45" s="27" t="s">
        <v>114</v>
      </c>
      <c r="C45" s="27" t="s">
        <v>115</v>
      </c>
      <c r="D45" s="27">
        <v>71</v>
      </c>
      <c r="E45" s="27" t="s">
        <v>116</v>
      </c>
      <c r="F45" s="27">
        <v>1</v>
      </c>
      <c r="G45" s="28">
        <v>2</v>
      </c>
      <c r="H45" s="28">
        <v>84.3</v>
      </c>
      <c r="I45" s="29">
        <f t="shared" si="6"/>
        <v>21.3</v>
      </c>
      <c r="J45" s="29">
        <f t="shared" si="7"/>
        <v>59.01</v>
      </c>
      <c r="K45" s="29">
        <f t="shared" si="8"/>
        <v>80.31</v>
      </c>
      <c r="L45" s="45">
        <f t="shared" ref="L45:L50" si="9">RANK(K45,K$45:K$50)</f>
        <v>5</v>
      </c>
      <c r="M45" s="45"/>
    </row>
    <row r="46" s="5" customFormat="1" ht="24" customHeight="1" spans="1:13">
      <c r="A46" s="26" t="s">
        <v>117</v>
      </c>
      <c r="B46" s="27" t="s">
        <v>114</v>
      </c>
      <c r="C46" s="27" t="s">
        <v>118</v>
      </c>
      <c r="D46" s="27">
        <v>69</v>
      </c>
      <c r="E46" s="27" t="s">
        <v>116</v>
      </c>
      <c r="F46" s="27">
        <v>1</v>
      </c>
      <c r="G46" s="28">
        <v>3</v>
      </c>
      <c r="H46" s="28">
        <v>85.9</v>
      </c>
      <c r="I46" s="29">
        <f t="shared" si="6"/>
        <v>20.7</v>
      </c>
      <c r="J46" s="29">
        <f t="shared" si="7"/>
        <v>60.13</v>
      </c>
      <c r="K46" s="29">
        <f t="shared" si="8"/>
        <v>80.83</v>
      </c>
      <c r="L46" s="45">
        <f t="shared" si="9"/>
        <v>4</v>
      </c>
      <c r="M46" s="45"/>
    </row>
    <row r="47" s="5" customFormat="1" ht="24" customHeight="1" spans="1:13">
      <c r="A47" s="26" t="s">
        <v>119</v>
      </c>
      <c r="B47" s="27" t="s">
        <v>114</v>
      </c>
      <c r="C47" s="27" t="s">
        <v>120</v>
      </c>
      <c r="D47" s="27">
        <v>70</v>
      </c>
      <c r="E47" s="27" t="s">
        <v>116</v>
      </c>
      <c r="F47" s="27">
        <v>1</v>
      </c>
      <c r="G47" s="28">
        <v>6</v>
      </c>
      <c r="H47" s="28">
        <v>86.93</v>
      </c>
      <c r="I47" s="29">
        <f t="shared" si="6"/>
        <v>21</v>
      </c>
      <c r="J47" s="29">
        <f t="shared" si="7"/>
        <v>60.851</v>
      </c>
      <c r="K47" s="29">
        <f t="shared" si="8"/>
        <v>81.851</v>
      </c>
      <c r="L47" s="45">
        <f t="shared" si="9"/>
        <v>2</v>
      </c>
      <c r="M47" s="45"/>
    </row>
    <row r="48" s="5" customFormat="1" ht="24" customHeight="1" spans="1:13">
      <c r="A48" s="26" t="s">
        <v>121</v>
      </c>
      <c r="B48" s="27" t="s">
        <v>114</v>
      </c>
      <c r="C48" s="27" t="s">
        <v>122</v>
      </c>
      <c r="D48" s="27">
        <v>69</v>
      </c>
      <c r="E48" s="27" t="s">
        <v>116</v>
      </c>
      <c r="F48" s="27">
        <v>1</v>
      </c>
      <c r="G48" s="28">
        <v>5</v>
      </c>
      <c r="H48" s="28">
        <v>88.27</v>
      </c>
      <c r="I48" s="29">
        <f t="shared" si="6"/>
        <v>20.7</v>
      </c>
      <c r="J48" s="29">
        <f t="shared" si="7"/>
        <v>61.789</v>
      </c>
      <c r="K48" s="29">
        <f t="shared" si="8"/>
        <v>82.489</v>
      </c>
      <c r="L48" s="44">
        <f t="shared" si="9"/>
        <v>1</v>
      </c>
      <c r="M48" s="45" t="s">
        <v>20</v>
      </c>
    </row>
    <row r="49" s="5" customFormat="1" ht="24" customHeight="1" spans="1:13">
      <c r="A49" s="26" t="s">
        <v>123</v>
      </c>
      <c r="B49" s="27" t="s">
        <v>114</v>
      </c>
      <c r="C49" s="27" t="s">
        <v>124</v>
      </c>
      <c r="D49" s="27">
        <v>71</v>
      </c>
      <c r="E49" s="27" t="s">
        <v>116</v>
      </c>
      <c r="F49" s="27">
        <v>1</v>
      </c>
      <c r="G49" s="28">
        <v>4</v>
      </c>
      <c r="H49" s="28">
        <v>85.5</v>
      </c>
      <c r="I49" s="29">
        <f t="shared" si="6"/>
        <v>21.3</v>
      </c>
      <c r="J49" s="29">
        <f t="shared" si="7"/>
        <v>59.85</v>
      </c>
      <c r="K49" s="29">
        <f t="shared" si="8"/>
        <v>81.15</v>
      </c>
      <c r="L49" s="45">
        <f t="shared" si="9"/>
        <v>3</v>
      </c>
      <c r="M49" s="45"/>
    </row>
    <row r="50" s="5" customFormat="1" ht="24" customHeight="1" spans="1:13">
      <c r="A50" s="26" t="s">
        <v>125</v>
      </c>
      <c r="B50" s="27" t="s">
        <v>114</v>
      </c>
      <c r="C50" s="27" t="s">
        <v>126</v>
      </c>
      <c r="D50" s="27">
        <v>70</v>
      </c>
      <c r="E50" s="27" t="s">
        <v>116</v>
      </c>
      <c r="F50" s="27">
        <v>1</v>
      </c>
      <c r="G50" s="30">
        <v>1</v>
      </c>
      <c r="H50" s="28">
        <v>80</v>
      </c>
      <c r="I50" s="29">
        <f t="shared" si="6"/>
        <v>21</v>
      </c>
      <c r="J50" s="29">
        <f t="shared" si="7"/>
        <v>56</v>
      </c>
      <c r="K50" s="29">
        <f t="shared" si="8"/>
        <v>77</v>
      </c>
      <c r="L50" s="45">
        <f t="shared" si="9"/>
        <v>6</v>
      </c>
      <c r="M50" s="45"/>
    </row>
    <row r="51" s="4" customFormat="1" ht="24" customHeight="1" spans="1:13">
      <c r="A51" s="26" t="s">
        <v>127</v>
      </c>
      <c r="B51" s="27" t="s">
        <v>128</v>
      </c>
      <c r="C51" s="27" t="s">
        <v>129</v>
      </c>
      <c r="D51" s="27">
        <v>67</v>
      </c>
      <c r="E51" s="27" t="s">
        <v>116</v>
      </c>
      <c r="F51" s="27">
        <v>2</v>
      </c>
      <c r="G51" s="28">
        <v>5</v>
      </c>
      <c r="H51" s="28">
        <v>89.83</v>
      </c>
      <c r="I51" s="29">
        <f t="shared" si="6"/>
        <v>20.1</v>
      </c>
      <c r="J51" s="29">
        <f t="shared" si="7"/>
        <v>62.881</v>
      </c>
      <c r="K51" s="29">
        <f t="shared" si="8"/>
        <v>82.981</v>
      </c>
      <c r="L51" s="44">
        <f t="shared" ref="L51:L56" si="10">RANK(K51,K$51:K$56)</f>
        <v>1</v>
      </c>
      <c r="M51" s="45" t="s">
        <v>20</v>
      </c>
    </row>
    <row r="52" s="4" customFormat="1" ht="24" customHeight="1" spans="1:13">
      <c r="A52" s="26" t="s">
        <v>130</v>
      </c>
      <c r="B52" s="27" t="s">
        <v>128</v>
      </c>
      <c r="C52" s="27" t="s">
        <v>131</v>
      </c>
      <c r="D52" s="27">
        <v>69</v>
      </c>
      <c r="E52" s="27" t="s">
        <v>116</v>
      </c>
      <c r="F52" s="27">
        <v>2</v>
      </c>
      <c r="G52" s="28">
        <v>3</v>
      </c>
      <c r="H52" s="28">
        <v>82.93</v>
      </c>
      <c r="I52" s="29">
        <f t="shared" si="6"/>
        <v>20.7</v>
      </c>
      <c r="J52" s="29">
        <f t="shared" si="7"/>
        <v>58.051</v>
      </c>
      <c r="K52" s="29">
        <f t="shared" si="8"/>
        <v>78.751</v>
      </c>
      <c r="L52" s="45">
        <f t="shared" si="10"/>
        <v>5</v>
      </c>
      <c r="M52" s="45"/>
    </row>
    <row r="53" s="4" customFormat="1" ht="24" customHeight="1" spans="1:13">
      <c r="A53" s="26" t="s">
        <v>132</v>
      </c>
      <c r="B53" s="27" t="s">
        <v>128</v>
      </c>
      <c r="C53" s="27" t="s">
        <v>133</v>
      </c>
      <c r="D53" s="27">
        <v>64</v>
      </c>
      <c r="E53" s="27" t="s">
        <v>116</v>
      </c>
      <c r="F53" s="27">
        <v>2</v>
      </c>
      <c r="G53" s="28">
        <v>6</v>
      </c>
      <c r="H53" s="28">
        <v>86.47</v>
      </c>
      <c r="I53" s="29">
        <f t="shared" si="6"/>
        <v>19.2</v>
      </c>
      <c r="J53" s="29">
        <f t="shared" si="7"/>
        <v>60.529</v>
      </c>
      <c r="K53" s="29">
        <f t="shared" si="8"/>
        <v>79.729</v>
      </c>
      <c r="L53" s="45">
        <f t="shared" si="10"/>
        <v>3</v>
      </c>
      <c r="M53" s="45"/>
    </row>
    <row r="54" s="4" customFormat="1" ht="24" customHeight="1" spans="1:13">
      <c r="A54" s="26" t="s">
        <v>134</v>
      </c>
      <c r="B54" s="27" t="s">
        <v>128</v>
      </c>
      <c r="C54" s="27" t="s">
        <v>135</v>
      </c>
      <c r="D54" s="27">
        <v>62</v>
      </c>
      <c r="E54" s="27" t="s">
        <v>116</v>
      </c>
      <c r="F54" s="27">
        <v>2</v>
      </c>
      <c r="G54" s="28">
        <v>1</v>
      </c>
      <c r="H54" s="28">
        <v>82.33</v>
      </c>
      <c r="I54" s="29">
        <f t="shared" si="6"/>
        <v>18.6</v>
      </c>
      <c r="J54" s="29">
        <f t="shared" si="7"/>
        <v>57.631</v>
      </c>
      <c r="K54" s="29">
        <f t="shared" si="8"/>
        <v>76.231</v>
      </c>
      <c r="L54" s="45">
        <f t="shared" si="10"/>
        <v>6</v>
      </c>
      <c r="M54" s="45"/>
    </row>
    <row r="55" s="4" customFormat="1" ht="24" customHeight="1" spans="1:13">
      <c r="A55" s="26" t="s">
        <v>136</v>
      </c>
      <c r="B55" s="27" t="s">
        <v>128</v>
      </c>
      <c r="C55" s="27" t="s">
        <v>137</v>
      </c>
      <c r="D55" s="27">
        <v>69</v>
      </c>
      <c r="E55" s="27" t="s">
        <v>116</v>
      </c>
      <c r="F55" s="27">
        <v>2</v>
      </c>
      <c r="G55" s="28">
        <v>2</v>
      </c>
      <c r="H55" s="28">
        <v>86.07</v>
      </c>
      <c r="I55" s="29">
        <f t="shared" si="6"/>
        <v>20.7</v>
      </c>
      <c r="J55" s="29">
        <f t="shared" si="7"/>
        <v>60.249</v>
      </c>
      <c r="K55" s="29">
        <f t="shared" si="8"/>
        <v>80.949</v>
      </c>
      <c r="L55" s="45">
        <f t="shared" si="10"/>
        <v>2</v>
      </c>
      <c r="M55" s="45"/>
    </row>
    <row r="56" s="4" customFormat="1" ht="24" customHeight="1" spans="1:13">
      <c r="A56" s="26" t="s">
        <v>138</v>
      </c>
      <c r="B56" s="27" t="s">
        <v>128</v>
      </c>
      <c r="C56" s="27" t="s">
        <v>139</v>
      </c>
      <c r="D56" s="27">
        <v>66</v>
      </c>
      <c r="E56" s="27" t="s">
        <v>116</v>
      </c>
      <c r="F56" s="27">
        <v>2</v>
      </c>
      <c r="G56" s="28">
        <v>4</v>
      </c>
      <c r="H56" s="33">
        <v>84.7</v>
      </c>
      <c r="I56" s="29">
        <f t="shared" si="6"/>
        <v>19.8</v>
      </c>
      <c r="J56" s="29">
        <f t="shared" si="7"/>
        <v>59.29</v>
      </c>
      <c r="K56" s="29">
        <f t="shared" si="8"/>
        <v>79.09</v>
      </c>
      <c r="L56" s="45">
        <f t="shared" si="10"/>
        <v>4</v>
      </c>
      <c r="M56" s="45"/>
    </row>
    <row r="57" s="4" customFormat="1" ht="24" customHeight="1" spans="1:13">
      <c r="A57" s="26" t="s">
        <v>140</v>
      </c>
      <c r="B57" s="27" t="s">
        <v>141</v>
      </c>
      <c r="C57" s="27" t="s">
        <v>142</v>
      </c>
      <c r="D57" s="27">
        <v>61</v>
      </c>
      <c r="E57" s="27" t="s">
        <v>143</v>
      </c>
      <c r="F57" s="27">
        <v>2</v>
      </c>
      <c r="G57" s="28">
        <v>3</v>
      </c>
      <c r="H57" s="28">
        <v>94.19</v>
      </c>
      <c r="I57" s="29">
        <f t="shared" si="6"/>
        <v>18.3</v>
      </c>
      <c r="J57" s="29">
        <f t="shared" si="7"/>
        <v>65.933</v>
      </c>
      <c r="K57" s="29">
        <f t="shared" si="8"/>
        <v>84.233</v>
      </c>
      <c r="L57" s="44">
        <f t="shared" ref="L57:L62" si="11">RANK(K57,K$57:K$62)</f>
        <v>1</v>
      </c>
      <c r="M57" s="45" t="s">
        <v>20</v>
      </c>
    </row>
    <row r="58" s="4" customFormat="1" ht="24" customHeight="1" spans="1:13">
      <c r="A58" s="26" t="s">
        <v>144</v>
      </c>
      <c r="B58" s="27" t="s">
        <v>141</v>
      </c>
      <c r="C58" s="27" t="s">
        <v>145</v>
      </c>
      <c r="D58" s="27">
        <v>65</v>
      </c>
      <c r="E58" s="27" t="s">
        <v>143</v>
      </c>
      <c r="F58" s="27">
        <v>2</v>
      </c>
      <c r="G58" s="28">
        <v>2</v>
      </c>
      <c r="H58" s="28">
        <v>86.26</v>
      </c>
      <c r="I58" s="29">
        <f t="shared" si="6"/>
        <v>19.5</v>
      </c>
      <c r="J58" s="29">
        <f t="shared" si="7"/>
        <v>60.382</v>
      </c>
      <c r="K58" s="29">
        <f t="shared" si="8"/>
        <v>79.882</v>
      </c>
      <c r="L58" s="45">
        <f t="shared" si="11"/>
        <v>3</v>
      </c>
      <c r="M58" s="45"/>
    </row>
    <row r="59" s="4" customFormat="1" ht="24" customHeight="1" spans="1:13">
      <c r="A59" s="26" t="s">
        <v>146</v>
      </c>
      <c r="B59" s="27" t="s">
        <v>141</v>
      </c>
      <c r="C59" s="27" t="s">
        <v>147</v>
      </c>
      <c r="D59" s="27">
        <v>60</v>
      </c>
      <c r="E59" s="27" t="s">
        <v>143</v>
      </c>
      <c r="F59" s="27">
        <v>2</v>
      </c>
      <c r="G59" s="28">
        <v>5</v>
      </c>
      <c r="H59" s="28">
        <v>89.86</v>
      </c>
      <c r="I59" s="29">
        <f t="shared" si="6"/>
        <v>18</v>
      </c>
      <c r="J59" s="29">
        <f t="shared" si="7"/>
        <v>62.902</v>
      </c>
      <c r="K59" s="29">
        <f t="shared" si="8"/>
        <v>80.902</v>
      </c>
      <c r="L59" s="45">
        <f t="shared" si="11"/>
        <v>2</v>
      </c>
      <c r="M59" s="45"/>
    </row>
    <row r="60" s="4" customFormat="1" ht="24" customHeight="1" spans="1:13">
      <c r="A60" s="26" t="s">
        <v>148</v>
      </c>
      <c r="B60" s="27" t="s">
        <v>141</v>
      </c>
      <c r="C60" s="27" t="s">
        <v>149</v>
      </c>
      <c r="D60" s="27">
        <v>61</v>
      </c>
      <c r="E60" s="27" t="s">
        <v>143</v>
      </c>
      <c r="F60" s="27">
        <v>2</v>
      </c>
      <c r="G60" s="28">
        <v>6</v>
      </c>
      <c r="H60" s="28">
        <v>83.79</v>
      </c>
      <c r="I60" s="29">
        <f t="shared" si="6"/>
        <v>18.3</v>
      </c>
      <c r="J60" s="29">
        <f t="shared" si="7"/>
        <v>58.653</v>
      </c>
      <c r="K60" s="29">
        <f t="shared" si="8"/>
        <v>76.953</v>
      </c>
      <c r="L60" s="45">
        <f t="shared" si="11"/>
        <v>4</v>
      </c>
      <c r="M60" s="45"/>
    </row>
    <row r="61" s="4" customFormat="1" ht="24" customHeight="1" spans="1:13">
      <c r="A61" s="26" t="s">
        <v>150</v>
      </c>
      <c r="B61" s="27" t="s">
        <v>141</v>
      </c>
      <c r="C61" s="27" t="s">
        <v>151</v>
      </c>
      <c r="D61" s="27">
        <v>62</v>
      </c>
      <c r="E61" s="27" t="s">
        <v>143</v>
      </c>
      <c r="F61" s="27">
        <v>2</v>
      </c>
      <c r="G61" s="36">
        <v>1</v>
      </c>
      <c r="H61" s="28">
        <v>70.77</v>
      </c>
      <c r="I61" s="29">
        <f t="shared" si="6"/>
        <v>18.6</v>
      </c>
      <c r="J61" s="29">
        <f t="shared" si="7"/>
        <v>49.539</v>
      </c>
      <c r="K61" s="29">
        <f t="shared" si="8"/>
        <v>68.139</v>
      </c>
      <c r="L61" s="45">
        <f t="shared" si="11"/>
        <v>6</v>
      </c>
      <c r="M61" s="45"/>
    </row>
    <row r="62" s="4" customFormat="1" ht="24" customHeight="1" spans="1:13">
      <c r="A62" s="26" t="s">
        <v>152</v>
      </c>
      <c r="B62" s="27" t="s">
        <v>141</v>
      </c>
      <c r="C62" s="27" t="s">
        <v>153</v>
      </c>
      <c r="D62" s="27">
        <v>61</v>
      </c>
      <c r="E62" s="27" t="s">
        <v>143</v>
      </c>
      <c r="F62" s="27">
        <v>2</v>
      </c>
      <c r="G62" s="36">
        <v>4</v>
      </c>
      <c r="H62" s="28">
        <v>80.76</v>
      </c>
      <c r="I62" s="29">
        <f t="shared" si="6"/>
        <v>18.3</v>
      </c>
      <c r="J62" s="29">
        <f t="shared" ref="J62:J72" si="12">H62*0.7</f>
        <v>56.532</v>
      </c>
      <c r="K62" s="29">
        <f t="shared" si="8"/>
        <v>74.832</v>
      </c>
      <c r="L62" s="45">
        <f t="shared" si="11"/>
        <v>5</v>
      </c>
      <c r="M62" s="45"/>
    </row>
    <row r="63" s="5" customFormat="1" ht="24" customHeight="1" spans="1:13">
      <c r="A63" s="26" t="s">
        <v>154</v>
      </c>
      <c r="B63" s="27" t="s">
        <v>155</v>
      </c>
      <c r="C63" s="27" t="s">
        <v>156</v>
      </c>
      <c r="D63" s="27">
        <v>64</v>
      </c>
      <c r="E63" s="27" t="s">
        <v>143</v>
      </c>
      <c r="F63" s="27">
        <v>1</v>
      </c>
      <c r="G63" s="30">
        <v>1</v>
      </c>
      <c r="H63" s="28">
        <v>77.79</v>
      </c>
      <c r="I63" s="29">
        <f t="shared" si="6"/>
        <v>19.2</v>
      </c>
      <c r="J63" s="29">
        <f t="shared" si="12"/>
        <v>54.453</v>
      </c>
      <c r="K63" s="29">
        <f t="shared" si="8"/>
        <v>73.653</v>
      </c>
      <c r="L63" s="45">
        <f>RANK(K63,K$63:K$64)</f>
        <v>2</v>
      </c>
      <c r="M63" s="45"/>
    </row>
    <row r="64" s="5" customFormat="1" ht="24" customHeight="1" spans="1:13">
      <c r="A64" s="26" t="s">
        <v>157</v>
      </c>
      <c r="B64" s="27" t="s">
        <v>155</v>
      </c>
      <c r="C64" s="27" t="s">
        <v>158</v>
      </c>
      <c r="D64" s="27">
        <v>62</v>
      </c>
      <c r="E64" s="27" t="s">
        <v>143</v>
      </c>
      <c r="F64" s="27">
        <v>1</v>
      </c>
      <c r="G64" s="30">
        <v>2</v>
      </c>
      <c r="H64" s="28">
        <v>89.17</v>
      </c>
      <c r="I64" s="29">
        <f t="shared" si="6"/>
        <v>18.6</v>
      </c>
      <c r="J64" s="29">
        <f t="shared" si="12"/>
        <v>62.419</v>
      </c>
      <c r="K64" s="29">
        <f t="shared" si="8"/>
        <v>81.019</v>
      </c>
      <c r="L64" s="44">
        <f>RANK(K64,K$63:K$64)</f>
        <v>1</v>
      </c>
      <c r="M64" s="45" t="s">
        <v>20</v>
      </c>
    </row>
    <row r="65" s="4" customFormat="1" ht="24" customHeight="1" spans="1:13">
      <c r="A65" s="26" t="s">
        <v>159</v>
      </c>
      <c r="B65" s="27" t="s">
        <v>160</v>
      </c>
      <c r="C65" s="27" t="s">
        <v>161</v>
      </c>
      <c r="D65" s="27">
        <v>66</v>
      </c>
      <c r="E65" s="27" t="s">
        <v>162</v>
      </c>
      <c r="F65" s="47">
        <v>1</v>
      </c>
      <c r="G65" s="28">
        <v>2</v>
      </c>
      <c r="H65" s="34">
        <v>88.03</v>
      </c>
      <c r="I65" s="29">
        <f t="shared" si="6"/>
        <v>19.8</v>
      </c>
      <c r="J65" s="29">
        <f t="shared" si="12"/>
        <v>61.621</v>
      </c>
      <c r="K65" s="29">
        <f t="shared" si="8"/>
        <v>81.421</v>
      </c>
      <c r="L65" s="45">
        <f>RANK(K65,K$65:K$69)</f>
        <v>2</v>
      </c>
      <c r="M65" s="45"/>
    </row>
    <row r="66" s="4" customFormat="1" ht="24" customHeight="1" spans="1:13">
      <c r="A66" s="26" t="s">
        <v>163</v>
      </c>
      <c r="B66" s="27" t="s">
        <v>160</v>
      </c>
      <c r="C66" s="27" t="s">
        <v>164</v>
      </c>
      <c r="D66" s="27">
        <v>72</v>
      </c>
      <c r="E66" s="27" t="s">
        <v>162</v>
      </c>
      <c r="F66" s="47">
        <v>1</v>
      </c>
      <c r="G66" s="36">
        <v>5</v>
      </c>
      <c r="H66" s="34">
        <v>89.17</v>
      </c>
      <c r="I66" s="29">
        <f t="shared" si="6"/>
        <v>21.6</v>
      </c>
      <c r="J66" s="29">
        <f t="shared" si="12"/>
        <v>62.419</v>
      </c>
      <c r="K66" s="29">
        <f t="shared" si="8"/>
        <v>84.019</v>
      </c>
      <c r="L66" s="44">
        <f>RANK(K66,K$65:K$69)</f>
        <v>1</v>
      </c>
      <c r="M66" s="45" t="s">
        <v>20</v>
      </c>
    </row>
    <row r="67" s="4" customFormat="1" ht="24" customHeight="1" spans="1:13">
      <c r="A67" s="26" t="s">
        <v>112</v>
      </c>
      <c r="B67" s="27" t="s">
        <v>160</v>
      </c>
      <c r="C67" s="27" t="s">
        <v>165</v>
      </c>
      <c r="D67" s="27">
        <v>62</v>
      </c>
      <c r="E67" s="27" t="s">
        <v>162</v>
      </c>
      <c r="F67" s="47">
        <v>1</v>
      </c>
      <c r="G67" s="28">
        <v>4</v>
      </c>
      <c r="H67" s="34">
        <v>82.87</v>
      </c>
      <c r="I67" s="29">
        <f t="shared" si="6"/>
        <v>18.6</v>
      </c>
      <c r="J67" s="29">
        <f t="shared" si="12"/>
        <v>58.009</v>
      </c>
      <c r="K67" s="29">
        <f t="shared" si="8"/>
        <v>76.609</v>
      </c>
      <c r="L67" s="45">
        <f>RANK(K67,K$65:K$69)</f>
        <v>4</v>
      </c>
      <c r="M67" s="45"/>
    </row>
    <row r="68" s="4" customFormat="1" ht="24" customHeight="1" spans="1:13">
      <c r="A68" s="26" t="s">
        <v>166</v>
      </c>
      <c r="B68" s="27" t="s">
        <v>160</v>
      </c>
      <c r="C68" s="27" t="s">
        <v>167</v>
      </c>
      <c r="D68" s="27">
        <v>60</v>
      </c>
      <c r="E68" s="27" t="s">
        <v>162</v>
      </c>
      <c r="F68" s="47">
        <v>1</v>
      </c>
      <c r="G68" s="28">
        <v>3</v>
      </c>
      <c r="H68" s="34">
        <v>85.4</v>
      </c>
      <c r="I68" s="29">
        <f t="shared" si="6"/>
        <v>18</v>
      </c>
      <c r="J68" s="29">
        <f t="shared" si="12"/>
        <v>59.78</v>
      </c>
      <c r="K68" s="29">
        <f t="shared" si="8"/>
        <v>77.78</v>
      </c>
      <c r="L68" s="45">
        <f>RANK(K68,K$65:K$69)</f>
        <v>3</v>
      </c>
      <c r="M68" s="45"/>
    </row>
    <row r="69" s="4" customFormat="1" ht="24" customHeight="1" spans="1:13">
      <c r="A69" s="26" t="s">
        <v>168</v>
      </c>
      <c r="B69" s="27" t="s">
        <v>160</v>
      </c>
      <c r="C69" s="27" t="s">
        <v>169</v>
      </c>
      <c r="D69" s="27">
        <v>61</v>
      </c>
      <c r="E69" s="27" t="s">
        <v>162</v>
      </c>
      <c r="F69" s="47">
        <v>1</v>
      </c>
      <c r="G69" s="36">
        <v>1</v>
      </c>
      <c r="H69" s="34">
        <v>82.23</v>
      </c>
      <c r="I69" s="29">
        <f t="shared" si="6"/>
        <v>18.3</v>
      </c>
      <c r="J69" s="29">
        <f t="shared" si="12"/>
        <v>57.561</v>
      </c>
      <c r="K69" s="29">
        <f t="shared" si="8"/>
        <v>75.861</v>
      </c>
      <c r="L69" s="45">
        <f>RANK(K69,K$65:K$69)</f>
        <v>5</v>
      </c>
      <c r="M69" s="45"/>
    </row>
    <row r="70" s="4" customFormat="1" ht="24" customHeight="1" spans="1:13">
      <c r="A70" s="26" t="s">
        <v>170</v>
      </c>
      <c r="B70" s="27" t="s">
        <v>171</v>
      </c>
      <c r="C70" s="27" t="s">
        <v>172</v>
      </c>
      <c r="D70" s="27">
        <v>60</v>
      </c>
      <c r="E70" s="27" t="s">
        <v>162</v>
      </c>
      <c r="F70" s="47">
        <v>2</v>
      </c>
      <c r="G70" s="28">
        <v>1</v>
      </c>
      <c r="H70" s="28">
        <v>77.63</v>
      </c>
      <c r="I70" s="29">
        <f t="shared" si="6"/>
        <v>18</v>
      </c>
      <c r="J70" s="29">
        <f t="shared" si="12"/>
        <v>54.341</v>
      </c>
      <c r="K70" s="29">
        <f t="shared" si="8"/>
        <v>72.341</v>
      </c>
      <c r="L70" s="45">
        <f>RANK(K70,K$70:K$72)</f>
        <v>2</v>
      </c>
      <c r="M70" s="45"/>
    </row>
    <row r="71" s="4" customFormat="1" ht="24" customHeight="1" spans="1:13">
      <c r="A71" s="26" t="s">
        <v>173</v>
      </c>
      <c r="B71" s="27" t="s">
        <v>171</v>
      </c>
      <c r="C71" s="27" t="s">
        <v>174</v>
      </c>
      <c r="D71" s="27">
        <v>60</v>
      </c>
      <c r="E71" s="27" t="s">
        <v>162</v>
      </c>
      <c r="F71" s="47">
        <v>2</v>
      </c>
      <c r="G71" s="28">
        <v>3</v>
      </c>
      <c r="H71" s="28">
        <v>73.2</v>
      </c>
      <c r="I71" s="29">
        <f t="shared" si="6"/>
        <v>18</v>
      </c>
      <c r="J71" s="29">
        <f t="shared" si="12"/>
        <v>51.24</v>
      </c>
      <c r="K71" s="29">
        <f t="shared" si="8"/>
        <v>69.24</v>
      </c>
      <c r="L71" s="45">
        <f>RANK(K71,K$70:K$72)</f>
        <v>3</v>
      </c>
      <c r="M71" s="45"/>
    </row>
    <row r="72" s="4" customFormat="1" ht="24" customHeight="1" spans="1:13">
      <c r="A72" s="26" t="s">
        <v>175</v>
      </c>
      <c r="B72" s="27" t="s">
        <v>171</v>
      </c>
      <c r="C72" s="27" t="s">
        <v>176</v>
      </c>
      <c r="D72" s="27">
        <v>62</v>
      </c>
      <c r="E72" s="27" t="s">
        <v>162</v>
      </c>
      <c r="F72" s="47">
        <v>2</v>
      </c>
      <c r="G72" s="28">
        <v>2</v>
      </c>
      <c r="H72" s="28">
        <v>77.23</v>
      </c>
      <c r="I72" s="29">
        <f t="shared" si="6"/>
        <v>18.6</v>
      </c>
      <c r="J72" s="29">
        <f t="shared" si="12"/>
        <v>54.061</v>
      </c>
      <c r="K72" s="29">
        <f t="shared" si="8"/>
        <v>72.661</v>
      </c>
      <c r="L72" s="45">
        <f>RANK(K72,K$70:K$72)</f>
        <v>1</v>
      </c>
      <c r="M72" s="45"/>
    </row>
    <row r="73" s="6" customFormat="1" ht="30" customHeight="1" spans="1:13">
      <c r="A73" s="48"/>
      <c r="B73" s="48" t="s">
        <v>177</v>
      </c>
      <c r="C73" s="49"/>
      <c r="D73" s="49"/>
      <c r="E73" s="50"/>
      <c r="G73" s="51"/>
      <c r="H73" s="52" t="s">
        <v>178</v>
      </c>
      <c r="I73" s="54"/>
      <c r="J73" s="54"/>
      <c r="K73" s="52"/>
      <c r="M73" s="51"/>
    </row>
    <row r="74" customFormat="1" customHeight="1" spans="3:13">
      <c r="C74" s="3"/>
      <c r="D74" s="3"/>
      <c r="I74" s="9"/>
      <c r="J74" s="9"/>
      <c r="K74" s="7"/>
      <c r="M74" s="7"/>
    </row>
    <row r="75" customFormat="1" customHeight="1" spans="3:13">
      <c r="C75" s="3"/>
      <c r="D75" s="3"/>
      <c r="I75" s="9"/>
      <c r="J75" s="9"/>
      <c r="K75" s="7"/>
      <c r="M75" s="7"/>
    </row>
    <row r="76" customFormat="1" customHeight="1" spans="3:13">
      <c r="C76" s="3"/>
      <c r="D76" s="3"/>
      <c r="I76" s="9"/>
      <c r="J76" s="9"/>
      <c r="K76" s="7"/>
      <c r="M76" s="7"/>
    </row>
    <row r="77" customFormat="1" customHeight="1" spans="3:13">
      <c r="C77" s="3"/>
      <c r="D77" s="3"/>
      <c r="I77" s="9"/>
      <c r="J77" s="9"/>
      <c r="K77" s="7"/>
      <c r="M77" s="7"/>
    </row>
    <row r="78" customFormat="1" customHeight="1" spans="3:13">
      <c r="C78" s="3"/>
      <c r="D78" s="3"/>
      <c r="I78" s="9"/>
      <c r="J78" s="9"/>
      <c r="K78" s="7"/>
      <c r="M78" s="7"/>
    </row>
    <row r="79" customHeight="1" spans="7:11">
      <c r="G79" s="53"/>
      <c r="H79" s="53"/>
      <c r="I79" s="55"/>
      <c r="J79" s="55"/>
      <c r="K79" s="56"/>
    </row>
  </sheetData>
  <mergeCells count="14">
    <mergeCell ref="A1:M1"/>
    <mergeCell ref="A2:C2"/>
    <mergeCell ref="I3:K3"/>
    <mergeCell ref="H73:I73"/>
    <mergeCell ref="A3:A4"/>
    <mergeCell ref="B3:B4"/>
    <mergeCell ref="C3:C4"/>
    <mergeCell ref="D3:D4"/>
    <mergeCell ref="E3:E4"/>
    <mergeCell ref="F3:F4"/>
    <mergeCell ref="G3:G4"/>
    <mergeCell ref="H3:H4"/>
    <mergeCell ref="L3:L4"/>
    <mergeCell ref="M3:M4"/>
  </mergeCells>
  <printOptions horizontalCentered="1"/>
  <pageMargins left="0.161111111111111" right="0.161111111111111" top="1" bottom="0.802777777777778" header="0.5" footer="0.5"/>
  <pageSetup paperSize="8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面试成绩汇总表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饭团</cp:lastModifiedBy>
  <dcterms:created xsi:type="dcterms:W3CDTF">2024-01-04T17:33:00Z</dcterms:created>
  <dcterms:modified xsi:type="dcterms:W3CDTF">2024-01-08T08:42:30Z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F746D479097F4663920B7912E4B0CA7B_13</vt:lpwstr>
  </property>
</Properties>
</file>