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<sst xmlns="http://schemas.openxmlformats.org/spreadsheetml/2006/main" count="13" uniqueCount="13">
  <si>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2023年全椒县生态环境分局公开招聘编外工作人员成绩合成表</t>
  </si>
  <si>
    <t>序号</t>
  </si>
  <si>
    <t>职位代码</t>
  </si>
  <si>
    <t>准考证号</t>
  </si>
  <si>
    <t>职业能力倾向测验</t>
  </si>
  <si>
    <t>综合应用能力</t>
  </si>
  <si>
    <t>笔试成绩</t>
  </si>
  <si>
    <t>（《职业能力倾向测验》成绩+《综合应用能力》成绩）÷2÷1.5</t>
  </si>
  <si>
    <t>笔试合成成绩50%</t>
  </si>
  <si>
    <t>专业测试成绩</t>
  </si>
  <si>
    <t>专业测试成绩占50%</t>
  </si>
  <si>
    <t>合成成绩</t>
  </si>
  <si>
    <t>992202300112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</si>
</sst>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O7" sqref="O7"/>
    </sheetView>
  </sheetViews>
  <sheetFormatPr defaultColWidth="9" defaultRowHeight="13.5"/>
  <cols>
    <col min="1" max="1" width="5.375" customWidth="1"/>
    <col min="2" max="2" width="9.75" customWidth="1"/>
    <col min="3" max="3" width="14.75" customWidth="1"/>
    <col min="4" max="6" width="11.625" customWidth="1"/>
    <col min="7" max="7" width="22.25" customWidth="1"/>
    <col min="8" max="8" width="11.75" customWidth="1"/>
    <col min="9" max="9" width="11.5" customWidth="1"/>
    <col min="10" max="10" width="12.5" customWidth="1"/>
    <col min="11" max="11" width="11.375" customWidth="1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3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7" customHeight="1" spans="1:11">
      <c r="A3" s="5">
        <v>1</v>
      </c>
      <c r="B3" s="5" t="str">
        <f>"2023001"</f>
        <v>2023001</v>
      </c>
      <c r="C3" s="5" t="str">
        <f>"992202300104"</f>
        <v>992202300104</v>
      </c>
      <c r="D3" s="6">
        <v>122</v>
      </c>
      <c r="E3" s="6">
        <v>113</v>
      </c>
      <c r="F3" s="6">
        <v>235</v>
      </c>
      <c r="G3" s="6">
        <f>F3/2/1.5</f>
        <v>78.3333333333333</v>
      </c>
      <c r="H3" s="7">
        <f>G3*0.5</f>
        <v>39.1666666666667</v>
      </c>
      <c r="I3" s="9">
        <v>78.96</v>
      </c>
      <c r="J3" s="10">
        <f>I3*0.5</f>
        <v>39.48</v>
      </c>
      <c r="K3" s="9">
        <f>H3+J3</f>
        <v>78.6466666666667</v>
      </c>
    </row>
    <row r="4" s="1" customFormat="1" ht="27" customHeight="1" spans="1:11">
      <c r="A4" s="5">
        <v>2</v>
      </c>
      <c r="B4" s="5" t="str">
        <f>"2023001"</f>
        <v>2023001</v>
      </c>
      <c r="C4" s="5" t="str">
        <f>"992202300107"</f>
        <v>992202300107</v>
      </c>
      <c r="D4" s="6">
        <v>105</v>
      </c>
      <c r="E4" s="6">
        <v>118.5</v>
      </c>
      <c r="F4" s="6">
        <v>223.5</v>
      </c>
      <c r="G4" s="6">
        <f t="shared" ref="G4:G14" si="0">F4/2/1.5</f>
        <v>74.5</v>
      </c>
      <c r="H4" s="7">
        <f t="shared" ref="H4:H14" si="1">G4*0.5</f>
        <v>37.25</v>
      </c>
      <c r="I4" s="9">
        <v>72.1</v>
      </c>
      <c r="J4" s="10">
        <f t="shared" ref="J4:J14" si="2">I4*0.5</f>
        <v>36.05</v>
      </c>
      <c r="K4" s="9">
        <f t="shared" ref="K4:K14" si="3">H4+J4</f>
        <v>73.3</v>
      </c>
    </row>
    <row r="5" s="1" customFormat="1" ht="27" customHeight="1" spans="1:11">
      <c r="A5" s="5">
        <v>3</v>
      </c>
      <c r="B5" s="5" t="str">
        <f>"2023001"</f>
        <v>2023001</v>
      </c>
      <c r="C5" s="5" t="str">
        <f>"992202300106"</f>
        <v>992202300106</v>
      </c>
      <c r="D5" s="6">
        <v>92.5</v>
      </c>
      <c r="E5" s="6">
        <v>102</v>
      </c>
      <c r="F5" s="6">
        <v>194.5</v>
      </c>
      <c r="G5" s="6">
        <f t="shared" si="0"/>
        <v>64.8333333333333</v>
      </c>
      <c r="H5" s="7">
        <f t="shared" si="1"/>
        <v>32.4166666666667</v>
      </c>
      <c r="I5" s="9">
        <v>73.76</v>
      </c>
      <c r="J5" s="10">
        <f t="shared" si="2"/>
        <v>36.88</v>
      </c>
      <c r="K5" s="9">
        <f t="shared" si="3"/>
        <v>69.2966666666667</v>
      </c>
    </row>
    <row r="6" s="1" customFormat="1" ht="27" customHeight="1" spans="1:11">
      <c r="A6" s="5">
        <v>4</v>
      </c>
      <c r="B6" s="5" t="str">
        <f t="shared" ref="B6:B11" si="4">"2023002"</f>
        <v>2023002</v>
      </c>
      <c r="C6" s="5" t="str">
        <f>"992202300118"</f>
        <v>992202300118</v>
      </c>
      <c r="D6" s="6">
        <v>131</v>
      </c>
      <c r="E6" s="6">
        <v>114</v>
      </c>
      <c r="F6" s="6">
        <v>245</v>
      </c>
      <c r="G6" s="6">
        <f t="shared" si="0"/>
        <v>81.6666666666667</v>
      </c>
      <c r="H6" s="7">
        <f t="shared" si="1"/>
        <v>40.8333333333333</v>
      </c>
      <c r="I6" s="9">
        <v>78.64</v>
      </c>
      <c r="J6" s="10">
        <f t="shared" si="2"/>
        <v>39.32</v>
      </c>
      <c r="K6" s="9">
        <f t="shared" si="3"/>
        <v>80.1533333333333</v>
      </c>
    </row>
    <row r="7" s="1" customFormat="1" ht="27" customHeight="1" spans="1:11">
      <c r="A7" s="5">
        <v>5</v>
      </c>
      <c r="B7" s="5" t="str">
        <f t="shared" si="4"/>
        <v>2023002</v>
      </c>
      <c r="C7" s="5" t="str">
        <f>"992202300119"</f>
        <v>992202300119</v>
      </c>
      <c r="D7" s="6">
        <v>107</v>
      </c>
      <c r="E7" s="6">
        <v>107.5</v>
      </c>
      <c r="F7" s="6">
        <v>214.5</v>
      </c>
      <c r="G7" s="6">
        <f t="shared" si="0"/>
        <v>71.5</v>
      </c>
      <c r="H7" s="7">
        <f t="shared" si="1"/>
        <v>35.75</v>
      </c>
      <c r="I7" s="9">
        <v>77</v>
      </c>
      <c r="J7" s="10">
        <f t="shared" si="2"/>
        <v>38.5</v>
      </c>
      <c r="K7" s="9">
        <f t="shared" si="3"/>
        <v>74.25</v>
      </c>
    </row>
    <row r="8" s="1" customFormat="1" ht="27" customHeight="1" spans="1:11">
      <c r="A8" s="5">
        <v>6</v>
      </c>
      <c r="B8" s="5" t="str">
        <f t="shared" si="4"/>
        <v>2023002</v>
      </c>
      <c r="C8" s="5" t="str">
        <f>"992202300117"</f>
        <v>992202300117</v>
      </c>
      <c r="D8" s="6">
        <v>102</v>
      </c>
      <c r="E8" s="6">
        <v>108.5</v>
      </c>
      <c r="F8" s="6">
        <v>210.5</v>
      </c>
      <c r="G8" s="6">
        <f t="shared" si="0"/>
        <v>70.1666666666667</v>
      </c>
      <c r="H8" s="7">
        <f t="shared" si="1"/>
        <v>35.0833333333333</v>
      </c>
      <c r="I8" s="9">
        <v>74.56</v>
      </c>
      <c r="J8" s="10">
        <f t="shared" si="2"/>
        <v>37.28</v>
      </c>
      <c r="K8" s="9">
        <f t="shared" si="3"/>
        <v>72.3633333333333</v>
      </c>
    </row>
    <row r="9" s="1" customFormat="1" ht="27" customHeight="1" spans="1:11">
      <c r="A9" s="5">
        <v>7</v>
      </c>
      <c r="B9" s="5" t="str">
        <f t="shared" si="4"/>
        <v>2023002</v>
      </c>
      <c r="C9" s="5" t="str">
        <f>"992202300110"</f>
        <v>992202300110</v>
      </c>
      <c r="D9" s="6">
        <v>102.5</v>
      </c>
      <c r="E9" s="6">
        <v>106.5</v>
      </c>
      <c r="F9" s="6">
        <v>209</v>
      </c>
      <c r="G9" s="6">
        <f t="shared" si="0"/>
        <v>69.6666666666667</v>
      </c>
      <c r="H9" s="7">
        <f t="shared" si="1"/>
        <v>34.8333333333333</v>
      </c>
      <c r="I9" s="9">
        <v>71.18</v>
      </c>
      <c r="J9" s="10">
        <f t="shared" si="2"/>
        <v>35.59</v>
      </c>
      <c r="K9" s="9">
        <f t="shared" si="3"/>
        <v>70.4233333333333</v>
      </c>
    </row>
    <row r="10" s="1" customFormat="1" ht="27" customHeight="1" spans="1:11">
      <c r="A10" s="5">
        <v>8</v>
      </c>
      <c r="B10" s="5" t="str">
        <f t="shared" si="4"/>
        <v>2023002</v>
      </c>
      <c r="C10" s="5" t="str">
        <f>"992202300111"</f>
        <v>992202300111</v>
      </c>
      <c r="D10" s="6">
        <v>105.5</v>
      </c>
      <c r="E10" s="6">
        <v>103.5</v>
      </c>
      <c r="F10" s="6">
        <v>209</v>
      </c>
      <c r="G10" s="6">
        <f t="shared" si="0"/>
        <v>69.6666666666667</v>
      </c>
      <c r="H10" s="7">
        <f t="shared" si="1"/>
        <v>34.8333333333333</v>
      </c>
      <c r="I10" s="9">
        <v>70.92</v>
      </c>
      <c r="J10" s="10">
        <f t="shared" si="2"/>
        <v>35.46</v>
      </c>
      <c r="K10" s="9">
        <f t="shared" si="3"/>
        <v>70.2933333333333</v>
      </c>
    </row>
    <row r="11" s="1" customFormat="1" ht="27" customHeight="1" spans="1:11">
      <c r="A11" s="5">
        <v>9</v>
      </c>
      <c r="B11" s="5" t="str">
        <f t="shared" si="4"/>
        <v>2023002</v>
      </c>
      <c r="C11" s="11" t="s">
        <v>12</v>
      </c>
      <c r="D11" s="6">
        <v>80</v>
      </c>
      <c r="E11" s="6">
        <v>109.5</v>
      </c>
      <c r="F11" s="8">
        <v>189.5</v>
      </c>
      <c r="G11" s="6">
        <f t="shared" si="0"/>
        <v>63.1666666666667</v>
      </c>
      <c r="H11" s="7">
        <f t="shared" si="1"/>
        <v>31.5833333333333</v>
      </c>
      <c r="I11" s="9">
        <v>73.84</v>
      </c>
      <c r="J11" s="10">
        <f t="shared" si="2"/>
        <v>36.92</v>
      </c>
      <c r="K11" s="9">
        <f t="shared" si="3"/>
        <v>68.5033333333333</v>
      </c>
    </row>
    <row r="12" s="1" customFormat="1" ht="27" customHeight="1" spans="1:11">
      <c r="A12" s="5">
        <v>10</v>
      </c>
      <c r="B12" s="5" t="str">
        <f>"2023003"</f>
        <v>2023003</v>
      </c>
      <c r="C12" s="5" t="str">
        <f>"992202300229"</f>
        <v>992202300229</v>
      </c>
      <c r="D12" s="6">
        <v>129.5</v>
      </c>
      <c r="E12" s="6">
        <v>114.5</v>
      </c>
      <c r="F12" s="6">
        <v>244</v>
      </c>
      <c r="G12" s="6">
        <f t="shared" si="0"/>
        <v>81.3333333333333</v>
      </c>
      <c r="H12" s="7">
        <f t="shared" si="1"/>
        <v>40.6666666666667</v>
      </c>
      <c r="I12" s="9">
        <v>75.92</v>
      </c>
      <c r="J12" s="10">
        <f t="shared" si="2"/>
        <v>37.96</v>
      </c>
      <c r="K12" s="9">
        <f t="shared" si="3"/>
        <v>78.6266666666667</v>
      </c>
    </row>
    <row r="13" s="1" customFormat="1" ht="27" customHeight="1" spans="1:11">
      <c r="A13" s="5">
        <v>11</v>
      </c>
      <c r="B13" s="5" t="str">
        <f>"2023003"</f>
        <v>2023003</v>
      </c>
      <c r="C13" s="5" t="str">
        <f>"992202300210"</f>
        <v>992202300210</v>
      </c>
      <c r="D13" s="6">
        <v>117.5</v>
      </c>
      <c r="E13" s="6">
        <v>123</v>
      </c>
      <c r="F13" s="6">
        <v>240.5</v>
      </c>
      <c r="G13" s="6">
        <f t="shared" si="0"/>
        <v>80.1666666666667</v>
      </c>
      <c r="H13" s="7">
        <f t="shared" si="1"/>
        <v>40.0833333333333</v>
      </c>
      <c r="I13" s="9">
        <v>74.42</v>
      </c>
      <c r="J13" s="10">
        <f t="shared" si="2"/>
        <v>37.21</v>
      </c>
      <c r="K13" s="9">
        <f t="shared" si="3"/>
        <v>77.2933333333333</v>
      </c>
    </row>
    <row r="14" s="1" customFormat="1" ht="27" customHeight="1" spans="1:11">
      <c r="A14" s="5">
        <v>12</v>
      </c>
      <c r="B14" s="5" t="str">
        <f>"2023003"</f>
        <v>2023003</v>
      </c>
      <c r="C14" s="5" t="str">
        <f>"992202300625"</f>
        <v>992202300625</v>
      </c>
      <c r="D14" s="6">
        <v>131.5</v>
      </c>
      <c r="E14" s="6">
        <v>105.5</v>
      </c>
      <c r="F14" s="6">
        <v>237</v>
      </c>
      <c r="G14" s="6">
        <f t="shared" si="0"/>
        <v>79</v>
      </c>
      <c r="H14" s="7">
        <f t="shared" si="1"/>
        <v>39.5</v>
      </c>
      <c r="I14" s="9">
        <v>81.02</v>
      </c>
      <c r="J14" s="10">
        <f t="shared" si="2"/>
        <v>40.51</v>
      </c>
      <c r="K14" s="9">
        <f t="shared" si="3"/>
        <v>80.01</v>
      </c>
    </row>
    <row r="15" s="1" customFormat="1" ht="30" customHeight="1" spans="2:8">
      <c r="B15"/>
      <c r="C15"/>
      <c r="D15"/>
      <c r="E15"/>
      <c r="F15"/>
      <c r="G15"/>
      <c r="H15"/>
    </row>
  </sheetData>
  <mergeCells count="1">
    <mergeCell ref="A1:K1"/>
  </mergeCells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000</cp:lastModifiedBy>
  <dcterms:created xsi:type="dcterms:W3CDTF">2024-01-25T07:11:00Z</dcterms:created>
  <dcterms:modified xsi:type="dcterms:W3CDTF">2024-02-04T01:23:06Z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39E394DAAE7A4A7FA8E7030D4A2F7E3D_13</vt:lpwstr>
  </property>
  <property fmtid="{D5CDD505-2E9C-101B-9397-08002B2CF9AE}" pid="3" name="KSOProductBuildVer">
    <vt:lpwstr>2052-12.1.0.16250</vt:lpwstr>
  </property>
</Properties>
</file>