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Sheet1!$A$3:$L$13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<sst xmlns="http://schemas.openxmlformats.org/spreadsheetml/2006/main" count="115" uniqueCount="79">
  <si>
    <t>附件：</t>
  </si>
  <si>
    <t>2024年广州市南沙区黄阁镇人民政府编外人员招聘拟聘人员名单</t>
  </si>
  <si>
    <t>序号</t>
  </si>
  <si>
    <t>拟聘岗位</t>
  </si>
  <si>
    <t>拟聘人数</t>
  </si>
  <si>
    <t>准考证号</t>
  </si>
  <si>
    <t>姓名</t>
  </si>
  <si>
    <t>性别</t>
  </si>
  <si>
    <t>学历</t>
  </si>
  <si>
    <t>学位</t>
  </si>
  <si>
    <t>毕业院校</t>
  </si>
  <si>
    <t>所学专业</t>
  </si>
  <si>
    <t>总成绩</t>
  </si>
  <si>
    <t>排名</t>
  </si>
  <si>
    <r>
      <rPr>
        <sz val="12"/>
        <rFont val="仿宋_GB2312"/>
        <charset val="0"/>
      </rPr>
      <t>辅助岗位</t>
    </r>
    <r>
      <rPr>
        <sz val="12"/>
        <rFont val="Times New Roman"/>
        <charset val="0"/>
      </rPr>
      <t>1</t>
    </r>
  </si>
  <si>
    <t>张瑗媛</t>
  </si>
  <si>
    <t>女</t>
  </si>
  <si>
    <t>大学</t>
  </si>
  <si>
    <t>文学学士</t>
  </si>
  <si>
    <t>长春工业大学人文信息学院</t>
  </si>
  <si>
    <t>英语</t>
  </si>
  <si>
    <t>21699424028</t>
  </si>
  <si>
    <t>麦梓杰</t>
  </si>
  <si>
    <t>男</t>
  </si>
  <si>
    <t>工学学士</t>
  </si>
  <si>
    <t>广东海洋大学</t>
  </si>
  <si>
    <t>材料成型及控制工程</t>
  </si>
  <si>
    <t>21550743035</t>
  </si>
  <si>
    <t>陈敏烨</t>
  </si>
  <si>
    <t>南京大学金陵学院</t>
  </si>
  <si>
    <r>
      <rPr>
        <sz val="12"/>
        <rFont val="仿宋_GB2312"/>
        <charset val="0"/>
      </rPr>
      <t>辅助岗位</t>
    </r>
    <r>
      <rPr>
        <sz val="12"/>
        <rFont val="Times New Roman"/>
        <charset val="0"/>
      </rPr>
      <t>2</t>
    </r>
  </si>
  <si>
    <t>21600858035</t>
  </si>
  <si>
    <t>刘斌</t>
  </si>
  <si>
    <t>管理学学士</t>
  </si>
  <si>
    <t>郑州轻工业学院</t>
  </si>
  <si>
    <t>电子商务</t>
  </si>
  <si>
    <t>21371008025</t>
  </si>
  <si>
    <t>麦婉明</t>
  </si>
  <si>
    <t>华南理工大学</t>
  </si>
  <si>
    <t>行政管理</t>
  </si>
  <si>
    <t>21750059024</t>
  </si>
  <si>
    <t>郭淑怡</t>
  </si>
  <si>
    <t>广东财经大学</t>
  </si>
  <si>
    <t>新闻学（编辑出版）</t>
  </si>
  <si>
    <t>21711741022</t>
  </si>
  <si>
    <t>潘杰</t>
  </si>
  <si>
    <t>合肥学院</t>
  </si>
  <si>
    <t>汉语言文学</t>
  </si>
  <si>
    <r>
      <rPr>
        <sz val="12"/>
        <rFont val="仿宋_GB2312"/>
        <charset val="0"/>
      </rPr>
      <t>辅助岗位</t>
    </r>
    <r>
      <rPr>
        <sz val="12"/>
        <rFont val="Times New Roman"/>
        <charset val="0"/>
      </rPr>
      <t>3</t>
    </r>
  </si>
  <si>
    <t>21191434031</t>
  </si>
  <si>
    <t>陈雯婷</t>
  </si>
  <si>
    <t>农学学士</t>
  </si>
  <si>
    <t>惠州学院</t>
  </si>
  <si>
    <t>园林</t>
  </si>
  <si>
    <t>21243116027</t>
  </si>
  <si>
    <t>梁丽婷</t>
  </si>
  <si>
    <t>理学学士</t>
  </si>
  <si>
    <t>湛江师范学院</t>
  </si>
  <si>
    <t>生物技术</t>
  </si>
  <si>
    <t>21876917027</t>
  </si>
  <si>
    <t>杨洋</t>
  </si>
  <si>
    <t>东莞理工学院城市学院</t>
  </si>
  <si>
    <t>人文地理与城乡规划</t>
  </si>
  <si>
    <r>
      <rPr>
        <sz val="12"/>
        <rFont val="仿宋_GB2312"/>
        <charset val="0"/>
      </rPr>
      <t>辅助岗位</t>
    </r>
    <r>
      <rPr>
        <sz val="12"/>
        <rFont val="Times New Roman"/>
        <charset val="0"/>
      </rPr>
      <t>4</t>
    </r>
  </si>
  <si>
    <t>21915568005</t>
  </si>
  <si>
    <t>池浩前</t>
  </si>
  <si>
    <t>中山大学</t>
  </si>
  <si>
    <t>化学工程与工艺</t>
  </si>
  <si>
    <t>21916067032</t>
  </si>
  <si>
    <t>吴斯敏</t>
  </si>
  <si>
    <t>华南农业大学</t>
  </si>
  <si>
    <t>21959638028</t>
  </si>
  <si>
    <t>麦琬姗</t>
  </si>
  <si>
    <t>经济学学士</t>
  </si>
  <si>
    <t>广东外语外贸大学南国商学院</t>
  </si>
  <si>
    <t>国际经济与贸易</t>
  </si>
  <si>
    <t>21999455013</t>
  </si>
  <si>
    <t>麦婉怡</t>
  </si>
  <si>
    <t>广州大学华软软件学院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</si>
</sst>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黑体"/>
      <charset val="134"/>
    </font>
    <font>
      <b/>
      <sz val="11"/>
      <color indexed="8"/>
      <name val="黑体"/>
      <charset val="134"/>
    </font>
    <font>
      <sz val="12"/>
      <name val="Times New Roman"/>
      <charset val="0"/>
    </font>
    <font>
      <sz val="12"/>
      <name val="仿宋_GB2312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ELL\Desktop\&#32534;&#22806;&#25307;&#32856;\8.&#20837;&#22260;&#20307;&#26816;&#20154;&#21592;\&#40644;&#38401;&#32508;&#2151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围人员"/>
      <sheetName val="总表"/>
      <sheetName val="岗位1"/>
      <sheetName val="岗位2"/>
      <sheetName val="岗位3"/>
      <sheetName val="岗位4"/>
    </sheetNames>
    <sheetDataSet>
      <sheetData sheetId="0">
        <row r="2">
          <cell r="A2" t="str">
            <v>张瑗媛</v>
          </cell>
          <cell r="B2" t="str">
            <v>18088603505</v>
          </cell>
          <cell r="C2" t="str">
            <v>360702199711100328</v>
          </cell>
          <cell r="D2" t="str">
            <v>辅助岗位1</v>
          </cell>
          <cell r="E2">
            <v>88</v>
          </cell>
          <cell r="F2" t="str">
            <v>83.80</v>
          </cell>
          <cell r="G2">
            <v>85.48</v>
          </cell>
          <cell r="H2">
            <v>1</v>
          </cell>
        </row>
        <row r="3">
          <cell r="A3" t="str">
            <v>麦梓杰</v>
          </cell>
          <cell r="B3" t="str">
            <v>13825007728</v>
          </cell>
          <cell r="C3" t="str">
            <v>440181200005014519</v>
          </cell>
          <cell r="D3" t="str">
            <v>辅助岗位1</v>
          </cell>
          <cell r="E3">
            <v>88</v>
          </cell>
          <cell r="F3" t="str">
            <v>82.70</v>
          </cell>
          <cell r="G3">
            <v>84.82</v>
          </cell>
          <cell r="H3">
            <v>2</v>
          </cell>
        </row>
        <row r="4">
          <cell r="A4" t="str">
            <v>陈敏烨</v>
          </cell>
          <cell r="B4" t="str">
            <v>15651729716</v>
          </cell>
          <cell r="C4" t="str">
            <v>440181199802173349</v>
          </cell>
          <cell r="D4" t="str">
            <v>辅助岗位1</v>
          </cell>
          <cell r="E4">
            <v>88</v>
          </cell>
          <cell r="F4" t="str">
            <v>82.60</v>
          </cell>
          <cell r="G4">
            <v>84.76</v>
          </cell>
          <cell r="H4">
            <v>3</v>
          </cell>
        </row>
        <row r="5">
          <cell r="A5" t="str">
            <v>陈毅子</v>
          </cell>
          <cell r="B5" t="str">
            <v>18819470830</v>
          </cell>
          <cell r="C5" t="str">
            <v>44058319960108482X</v>
          </cell>
          <cell r="D5" t="str">
            <v>辅助岗位1</v>
          </cell>
          <cell r="E5">
            <v>90</v>
          </cell>
          <cell r="F5" t="str">
            <v>77.00</v>
          </cell>
          <cell r="G5">
            <v>82.2</v>
          </cell>
          <cell r="H5">
            <v>4</v>
          </cell>
        </row>
        <row r="6">
          <cell r="A6" t="str">
            <v>刘斌</v>
          </cell>
          <cell r="B6" t="str">
            <v>18565527706</v>
          </cell>
          <cell r="C6" t="str">
            <v>411424199505185014</v>
          </cell>
          <cell r="D6" t="str">
            <v>辅助岗位2</v>
          </cell>
          <cell r="E6">
            <v>92</v>
          </cell>
          <cell r="F6" t="str">
            <v>86.70</v>
          </cell>
          <cell r="G6">
            <v>88.82</v>
          </cell>
          <cell r="H6">
            <v>1</v>
          </cell>
        </row>
        <row r="7">
          <cell r="A7" t="str">
            <v>麦婉明</v>
          </cell>
          <cell r="B7" t="str">
            <v>18028618917</v>
          </cell>
          <cell r="C7" t="str">
            <v>440181199304103321</v>
          </cell>
          <cell r="D7" t="str">
            <v>辅助岗位2</v>
          </cell>
          <cell r="E7">
            <v>92</v>
          </cell>
          <cell r="F7" t="str">
            <v>81.80</v>
          </cell>
          <cell r="G7">
            <v>85.88</v>
          </cell>
          <cell r="H7">
            <v>2</v>
          </cell>
        </row>
        <row r="8">
          <cell r="A8" t="str">
            <v>郭淑怡</v>
          </cell>
          <cell r="B8" t="str">
            <v>13610118456</v>
          </cell>
          <cell r="C8" t="str">
            <v>440181199508151827</v>
          </cell>
          <cell r="D8" t="str">
            <v>辅助岗位2</v>
          </cell>
          <cell r="E8">
            <v>92</v>
          </cell>
          <cell r="F8" t="str">
            <v>79.80</v>
          </cell>
          <cell r="G8">
            <v>84.68</v>
          </cell>
          <cell r="H8">
            <v>3</v>
          </cell>
        </row>
        <row r="9">
          <cell r="A9" t="str">
            <v>潘杰</v>
          </cell>
          <cell r="B9" t="str">
            <v>13070299697</v>
          </cell>
          <cell r="C9" t="str">
            <v>421127199704013244</v>
          </cell>
          <cell r="D9" t="str">
            <v>辅助岗位2</v>
          </cell>
          <cell r="E9">
            <v>92.5</v>
          </cell>
          <cell r="F9" t="str">
            <v>71.60</v>
          </cell>
          <cell r="G9">
            <v>79.96</v>
          </cell>
          <cell r="H9">
            <v>4</v>
          </cell>
        </row>
        <row r="10">
          <cell r="A10" t="str">
            <v>陈雯婷</v>
          </cell>
          <cell r="B10" t="str">
            <v>13751994578</v>
          </cell>
          <cell r="C10" t="str">
            <v>441424199409056963</v>
          </cell>
          <cell r="D10" t="str">
            <v>辅助岗位3</v>
          </cell>
          <cell r="E10">
            <v>90</v>
          </cell>
          <cell r="F10" t="str">
            <v>84.30</v>
          </cell>
          <cell r="G10">
            <v>86.58</v>
          </cell>
          <cell r="H10">
            <v>1</v>
          </cell>
        </row>
        <row r="11">
          <cell r="A11" t="str">
            <v>梁丽婷</v>
          </cell>
          <cell r="B11" t="str">
            <v>15815846238</v>
          </cell>
          <cell r="C11" t="str">
            <v>44018119881004362X</v>
          </cell>
          <cell r="D11" t="str">
            <v>辅助岗位3</v>
          </cell>
          <cell r="E11">
            <v>90</v>
          </cell>
          <cell r="F11" t="str">
            <v>81.80</v>
          </cell>
          <cell r="G11">
            <v>85.08</v>
          </cell>
          <cell r="H11">
            <v>2</v>
          </cell>
        </row>
        <row r="12">
          <cell r="A12" t="str">
            <v>杨洋</v>
          </cell>
          <cell r="B12" t="str">
            <v>18924438663</v>
          </cell>
          <cell r="C12" t="str">
            <v>441621199708113069</v>
          </cell>
          <cell r="D12" t="str">
            <v>辅助岗位3</v>
          </cell>
          <cell r="E12">
            <v>90</v>
          </cell>
          <cell r="F12" t="str">
            <v>81.60</v>
          </cell>
          <cell r="G12">
            <v>84.96</v>
          </cell>
          <cell r="H12">
            <v>3</v>
          </cell>
        </row>
        <row r="13">
          <cell r="A13" t="str">
            <v>池浩前</v>
          </cell>
          <cell r="B13" t="str">
            <v>15521181356</v>
          </cell>
          <cell r="C13" t="str">
            <v>440181199603300018</v>
          </cell>
          <cell r="D13" t="str">
            <v>辅助岗位4</v>
          </cell>
          <cell r="E13">
            <v>92.5</v>
          </cell>
          <cell r="F13" t="str">
            <v>82.70</v>
          </cell>
          <cell r="G13">
            <v>86.62</v>
          </cell>
          <cell r="H13">
            <v>1</v>
          </cell>
        </row>
        <row r="14">
          <cell r="A14" t="str">
            <v>吴斯敏</v>
          </cell>
          <cell r="B14" t="str">
            <v>13922236931</v>
          </cell>
          <cell r="C14" t="str">
            <v>440181198811263042</v>
          </cell>
          <cell r="D14" t="str">
            <v>辅助岗位4</v>
          </cell>
          <cell r="E14">
            <v>88.5</v>
          </cell>
          <cell r="F14" t="str">
            <v>83.00</v>
          </cell>
          <cell r="G14">
            <v>85.2</v>
          </cell>
          <cell r="H14">
            <v>2</v>
          </cell>
        </row>
        <row r="15">
          <cell r="A15" t="str">
            <v>麦琬姗</v>
          </cell>
          <cell r="B15" t="str">
            <v>15914298581</v>
          </cell>
          <cell r="C15" t="str">
            <v>440181199710233324</v>
          </cell>
          <cell r="D15" t="str">
            <v>辅助岗位4</v>
          </cell>
          <cell r="E15">
            <v>88.5</v>
          </cell>
          <cell r="F15" t="str">
            <v>82.40</v>
          </cell>
          <cell r="G15">
            <v>84.84</v>
          </cell>
          <cell r="H15">
            <v>3</v>
          </cell>
        </row>
        <row r="16">
          <cell r="A16" t="str">
            <v>麦婉怡</v>
          </cell>
          <cell r="B16" t="str">
            <v>13249713376</v>
          </cell>
          <cell r="C16" t="str">
            <v>440181199711083348</v>
          </cell>
          <cell r="D16" t="str">
            <v>辅助岗位4</v>
          </cell>
          <cell r="E16">
            <v>88.5</v>
          </cell>
          <cell r="F16" t="str">
            <v>80.80</v>
          </cell>
          <cell r="G16">
            <v>83.88</v>
          </cell>
          <cell r="H16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topLeftCell="B1" workbookViewId="0">
      <selection activeCell="F6" sqref="F6"/>
    </sheetView>
  </sheetViews>
  <sheetFormatPr defaultColWidth="9" defaultRowHeight="14.25"/>
  <cols>
    <col min="1" max="1" width="6.375" style="1" customWidth="1"/>
    <col min="2" max="2" width="16.75" customWidth="1"/>
    <col min="3" max="3" width="11" customWidth="1"/>
    <col min="4" max="4" width="17.75" customWidth="1"/>
    <col min="5" max="5" width="12.5" customWidth="1"/>
    <col min="6" max="6" width="9.025" customWidth="1"/>
    <col min="7" max="7" width="13" customWidth="1"/>
    <col min="8" max="8" width="14.75" customWidth="1"/>
    <col min="9" max="9" width="28.875" customWidth="1"/>
    <col min="10" max="10" width="21.75" customWidth="1"/>
    <col min="11" max="11" width="12" customWidth="1"/>
    <col min="12" max="12" width="8" customWidth="1"/>
  </cols>
  <sheetData>
    <row r="1" ht="20.25" spans="1:1">
      <c r="A1" s="2" t="s">
        <v>0</v>
      </c>
    </row>
    <row r="2" ht="4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7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15" t="s">
        <v>8</v>
      </c>
      <c r="H3" s="15" t="s">
        <v>9</v>
      </c>
      <c r="I3" s="5" t="s">
        <v>10</v>
      </c>
      <c r="J3" s="5" t="s">
        <v>11</v>
      </c>
      <c r="K3" s="13" t="s">
        <v>12</v>
      </c>
      <c r="L3" s="4" t="s">
        <v>13</v>
      </c>
    </row>
    <row r="4" ht="47" customHeight="1" spans="1:12">
      <c r="A4" s="6">
        <v>1</v>
      </c>
      <c r="B4" s="7" t="s">
        <v>14</v>
      </c>
      <c r="C4" s="8">
        <v>4</v>
      </c>
      <c r="D4" s="6">
        <v>21128702040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6">
        <f>VLOOKUP(E4,[1]入围人员!$A$2:$G$16,7,0)</f>
        <v>85.48</v>
      </c>
      <c r="L4" s="6">
        <f>VLOOKUP(E4,[1]入围人员!$A$2:$H$16,8,0)</f>
        <v>1</v>
      </c>
    </row>
    <row r="5" ht="47" customHeight="1" spans="1:12">
      <c r="A5" s="6">
        <v>2</v>
      </c>
      <c r="B5" s="10"/>
      <c r="C5" s="10"/>
      <c r="D5" s="6" t="s">
        <v>21</v>
      </c>
      <c r="E5" s="9" t="s">
        <v>22</v>
      </c>
      <c r="F5" s="9" t="s">
        <v>23</v>
      </c>
      <c r="G5" s="9" t="s">
        <v>17</v>
      </c>
      <c r="H5" s="9" t="s">
        <v>24</v>
      </c>
      <c r="I5" s="9" t="s">
        <v>25</v>
      </c>
      <c r="J5" s="9" t="s">
        <v>26</v>
      </c>
      <c r="K5" s="6">
        <f>VLOOKUP(E5,[1]入围人员!$A$2:$G$16,7,0)</f>
        <v>84.82</v>
      </c>
      <c r="L5" s="6">
        <f>VLOOKUP(E5,[1]入围人员!$A$2:$H$16,8,0)</f>
        <v>2</v>
      </c>
    </row>
    <row r="6" ht="47" customHeight="1" spans="1:12">
      <c r="A6" s="6">
        <v>3</v>
      </c>
      <c r="B6" s="11"/>
      <c r="C6" s="11"/>
      <c r="D6" s="6" t="s">
        <v>27</v>
      </c>
      <c r="E6" s="9" t="s">
        <v>28</v>
      </c>
      <c r="F6" s="9" t="s">
        <v>16</v>
      </c>
      <c r="G6" s="9" t="s">
        <v>17</v>
      </c>
      <c r="H6" s="9" t="s">
        <v>18</v>
      </c>
      <c r="I6" s="9" t="s">
        <v>29</v>
      </c>
      <c r="J6" s="9" t="s">
        <v>20</v>
      </c>
      <c r="K6" s="6">
        <f>VLOOKUP(E6,[1]入围人员!$A$2:$G$16,7,0)</f>
        <v>84.76</v>
      </c>
      <c r="L6" s="6">
        <f>VLOOKUP(E6,[1]入围人员!$A$2:$H$16,8,0)</f>
        <v>3</v>
      </c>
    </row>
    <row r="7" ht="47" customHeight="1" spans="1:13">
      <c r="A7" s="6">
        <v>4</v>
      </c>
      <c r="B7" s="7" t="s">
        <v>30</v>
      </c>
      <c r="C7" s="8">
        <v>4</v>
      </c>
      <c r="D7" s="6" t="s">
        <v>31</v>
      </c>
      <c r="E7" s="9" t="s">
        <v>32</v>
      </c>
      <c r="F7" s="9" t="s">
        <v>23</v>
      </c>
      <c r="G7" s="9" t="s">
        <v>17</v>
      </c>
      <c r="H7" s="9" t="s">
        <v>33</v>
      </c>
      <c r="I7" s="9" t="s">
        <v>34</v>
      </c>
      <c r="J7" s="9" t="s">
        <v>35</v>
      </c>
      <c r="K7" s="6">
        <f>VLOOKUP(E7,[1]入围人员!$A$2:$G$16,7,0)</f>
        <v>88.82</v>
      </c>
      <c r="L7" s="6">
        <f>VLOOKUP(E7,[1]入围人员!$A$2:$H$16,8,0)</f>
        <v>1</v>
      </c>
      <c r="M7" s="14"/>
    </row>
    <row r="8" ht="47" customHeight="1" spans="1:12">
      <c r="A8" s="6">
        <v>5</v>
      </c>
      <c r="B8" s="10"/>
      <c r="C8" s="10"/>
      <c r="D8" s="6" t="s">
        <v>36</v>
      </c>
      <c r="E8" s="9" t="s">
        <v>37</v>
      </c>
      <c r="F8" s="9" t="s">
        <v>16</v>
      </c>
      <c r="G8" s="9" t="s">
        <v>17</v>
      </c>
      <c r="H8" s="9" t="s">
        <v>33</v>
      </c>
      <c r="I8" s="9" t="s">
        <v>38</v>
      </c>
      <c r="J8" s="9" t="s">
        <v>39</v>
      </c>
      <c r="K8" s="6">
        <f>VLOOKUP(E8,[1]入围人员!$A$2:$G$16,7,0)</f>
        <v>85.88</v>
      </c>
      <c r="L8" s="6">
        <f>VLOOKUP(E8,[1]入围人员!$A$2:$H$16,8,0)</f>
        <v>2</v>
      </c>
    </row>
    <row r="9" ht="47" customHeight="1" spans="1:12">
      <c r="A9" s="6">
        <v>6</v>
      </c>
      <c r="B9" s="10"/>
      <c r="C9" s="10"/>
      <c r="D9" s="6" t="s">
        <v>40</v>
      </c>
      <c r="E9" s="9" t="s">
        <v>41</v>
      </c>
      <c r="F9" s="9" t="s">
        <v>16</v>
      </c>
      <c r="G9" s="9" t="s">
        <v>17</v>
      </c>
      <c r="H9" s="9" t="s">
        <v>18</v>
      </c>
      <c r="I9" s="9" t="s">
        <v>42</v>
      </c>
      <c r="J9" s="9" t="s">
        <v>43</v>
      </c>
      <c r="K9" s="6">
        <f>VLOOKUP(E9,[1]入围人员!$A$2:$G$16,7,0)</f>
        <v>84.68</v>
      </c>
      <c r="L9" s="6">
        <f>VLOOKUP(E9,[1]入围人员!$A$2:$H$16,8,0)</f>
        <v>3</v>
      </c>
    </row>
    <row r="10" ht="47" customHeight="1" spans="1:12">
      <c r="A10" s="6">
        <v>7</v>
      </c>
      <c r="B10" s="11"/>
      <c r="C10" s="11"/>
      <c r="D10" s="6" t="s">
        <v>44</v>
      </c>
      <c r="E10" s="9" t="s">
        <v>45</v>
      </c>
      <c r="F10" s="9" t="s">
        <v>16</v>
      </c>
      <c r="G10" s="9" t="s">
        <v>17</v>
      </c>
      <c r="H10" s="9" t="s">
        <v>18</v>
      </c>
      <c r="I10" s="9" t="s">
        <v>46</v>
      </c>
      <c r="J10" s="9" t="s">
        <v>47</v>
      </c>
      <c r="K10" s="6">
        <f>VLOOKUP(E10,[1]入围人员!$A$2:$G$16,7,0)</f>
        <v>79.96</v>
      </c>
      <c r="L10" s="6">
        <f>VLOOKUP(E10,[1]入围人员!$A$2:$H$16,8,0)</f>
        <v>4</v>
      </c>
    </row>
    <row r="11" ht="47" customHeight="1" spans="1:12">
      <c r="A11" s="6">
        <v>8</v>
      </c>
      <c r="B11" s="9" t="s">
        <v>48</v>
      </c>
      <c r="C11" s="6">
        <v>3</v>
      </c>
      <c r="D11" s="6" t="s">
        <v>49</v>
      </c>
      <c r="E11" s="9" t="s">
        <v>50</v>
      </c>
      <c r="F11" s="9" t="s">
        <v>16</v>
      </c>
      <c r="G11" s="9" t="s">
        <v>17</v>
      </c>
      <c r="H11" s="9" t="s">
        <v>51</v>
      </c>
      <c r="I11" s="9" t="s">
        <v>52</v>
      </c>
      <c r="J11" s="9" t="s">
        <v>53</v>
      </c>
      <c r="K11" s="6">
        <f>VLOOKUP(E11,[1]入围人员!$A$2:$G$16,7,0)</f>
        <v>86.58</v>
      </c>
      <c r="L11" s="6">
        <f>VLOOKUP(E11,[1]入围人员!$A$2:$H$16,8,0)</f>
        <v>1</v>
      </c>
    </row>
    <row r="12" ht="47" customHeight="1" spans="1:12">
      <c r="A12" s="6">
        <v>9</v>
      </c>
      <c r="B12" s="6"/>
      <c r="C12" s="6"/>
      <c r="D12" s="6" t="s">
        <v>54</v>
      </c>
      <c r="E12" s="9" t="s">
        <v>55</v>
      </c>
      <c r="F12" s="9" t="s">
        <v>16</v>
      </c>
      <c r="G12" s="9" t="s">
        <v>17</v>
      </c>
      <c r="H12" s="9" t="s">
        <v>56</v>
      </c>
      <c r="I12" s="9" t="s">
        <v>57</v>
      </c>
      <c r="J12" s="9" t="s">
        <v>58</v>
      </c>
      <c r="K12" s="6">
        <f>VLOOKUP(E12,[1]入围人员!$A$2:$G$16,7,0)</f>
        <v>85.08</v>
      </c>
      <c r="L12" s="6">
        <f>VLOOKUP(E12,[1]入围人员!$A$2:$H$16,8,0)</f>
        <v>2</v>
      </c>
    </row>
    <row r="13" ht="47" customHeight="1" spans="1:12">
      <c r="A13" s="6">
        <v>10</v>
      </c>
      <c r="B13" s="6"/>
      <c r="C13" s="6"/>
      <c r="D13" s="6" t="s">
        <v>59</v>
      </c>
      <c r="E13" s="9" t="s">
        <v>60</v>
      </c>
      <c r="F13" s="9" t="s">
        <v>16</v>
      </c>
      <c r="G13" s="9" t="s">
        <v>17</v>
      </c>
      <c r="H13" s="9" t="s">
        <v>56</v>
      </c>
      <c r="I13" s="9" t="s">
        <v>61</v>
      </c>
      <c r="J13" s="9" t="s">
        <v>62</v>
      </c>
      <c r="K13" s="6">
        <f>VLOOKUP(E13,[1]入围人员!$A$2:$G$16,7,0)</f>
        <v>84.96</v>
      </c>
      <c r="L13" s="6">
        <f>VLOOKUP(E13,[1]入围人员!$A$2:$H$16,8,0)</f>
        <v>3</v>
      </c>
    </row>
    <row r="14" customFormat="1" ht="47" customHeight="1" spans="1:12">
      <c r="A14" s="6">
        <v>11</v>
      </c>
      <c r="B14" s="12" t="s">
        <v>63</v>
      </c>
      <c r="C14" s="10">
        <v>4</v>
      </c>
      <c r="D14" s="6" t="s">
        <v>64</v>
      </c>
      <c r="E14" s="9" t="s">
        <v>65</v>
      </c>
      <c r="F14" s="9" t="s">
        <v>23</v>
      </c>
      <c r="G14" s="9" t="s">
        <v>17</v>
      </c>
      <c r="H14" s="9" t="s">
        <v>24</v>
      </c>
      <c r="I14" s="9" t="s">
        <v>66</v>
      </c>
      <c r="J14" s="9" t="s">
        <v>67</v>
      </c>
      <c r="K14" s="6">
        <f>VLOOKUP(E14,[1]入围人员!$A$2:$G$16,7,0)</f>
        <v>86.62</v>
      </c>
      <c r="L14" s="6">
        <f>VLOOKUP(E14,[1]入围人员!$A$2:$H$16,8,0)</f>
        <v>1</v>
      </c>
    </row>
    <row r="15" customFormat="1" ht="47" customHeight="1" spans="1:12">
      <c r="A15" s="6">
        <v>12</v>
      </c>
      <c r="B15" s="10"/>
      <c r="C15" s="10"/>
      <c r="D15" s="6" t="s">
        <v>68</v>
      </c>
      <c r="E15" s="9" t="s">
        <v>69</v>
      </c>
      <c r="F15" s="9" t="s">
        <v>16</v>
      </c>
      <c r="G15" s="9" t="s">
        <v>17</v>
      </c>
      <c r="H15" s="9" t="s">
        <v>18</v>
      </c>
      <c r="I15" s="9" t="s">
        <v>70</v>
      </c>
      <c r="J15" s="9" t="s">
        <v>47</v>
      </c>
      <c r="K15" s="6">
        <f>VLOOKUP(E15,[1]入围人员!$A$2:$G$16,7,0)</f>
        <v>85.2</v>
      </c>
      <c r="L15" s="6">
        <f>VLOOKUP(E15,[1]入围人员!$A$2:$H$16,8,0)</f>
        <v>2</v>
      </c>
    </row>
    <row r="16" customFormat="1" ht="47" customHeight="1" spans="1:12">
      <c r="A16" s="6">
        <v>13</v>
      </c>
      <c r="B16" s="10"/>
      <c r="C16" s="10"/>
      <c r="D16" s="6" t="s">
        <v>71</v>
      </c>
      <c r="E16" s="9" t="s">
        <v>72</v>
      </c>
      <c r="F16" s="9" t="s">
        <v>16</v>
      </c>
      <c r="G16" s="9" t="s">
        <v>17</v>
      </c>
      <c r="H16" s="9" t="s">
        <v>73</v>
      </c>
      <c r="I16" s="9" t="s">
        <v>74</v>
      </c>
      <c r="J16" s="9" t="s">
        <v>75</v>
      </c>
      <c r="K16" s="6">
        <f>VLOOKUP(E16,[1]入围人员!$A$2:$G$16,7,0)</f>
        <v>84.84</v>
      </c>
      <c r="L16" s="6">
        <f>VLOOKUP(E16,[1]入围人员!$A$2:$H$16,8,0)</f>
        <v>3</v>
      </c>
    </row>
    <row r="17" customFormat="1" ht="47" customHeight="1" spans="1:12">
      <c r="A17" s="6">
        <v>14</v>
      </c>
      <c r="B17" s="11"/>
      <c r="C17" s="11"/>
      <c r="D17" s="6" t="s">
        <v>76</v>
      </c>
      <c r="E17" s="9" t="s">
        <v>77</v>
      </c>
      <c r="F17" s="9" t="s">
        <v>16</v>
      </c>
      <c r="G17" s="9" t="s">
        <v>17</v>
      </c>
      <c r="H17" s="9" t="s">
        <v>18</v>
      </c>
      <c r="I17" s="9" t="s">
        <v>78</v>
      </c>
      <c r="J17" s="9" t="s">
        <v>20</v>
      </c>
      <c r="K17" s="6">
        <f>VLOOKUP(E17,[1]入围人员!$A$2:$G$16,7,0)</f>
        <v>83.88</v>
      </c>
      <c r="L17" s="6">
        <f>VLOOKUP(E17,[1]入围人员!$A$2:$H$16,8,0)</f>
        <v>4</v>
      </c>
    </row>
  </sheetData>
  <mergeCells count="9">
    <mergeCell ref="A2:L2"/>
    <mergeCell ref="B4:B6"/>
    <mergeCell ref="B7:B10"/>
    <mergeCell ref="B11:B13"/>
    <mergeCell ref="B14:B17"/>
    <mergeCell ref="C4:C6"/>
    <mergeCell ref="C7:C10"/>
    <mergeCell ref="C11:C13"/>
    <mergeCell ref="C14:C17"/>
  </mergeCells>
  <printOptions horizontalCentered="1"/>
  <pageMargins left="0.700694444444445" right="0.700694444444445" top="0.708333333333333" bottom="0.708333333333333" header="0.298611111111111" footer="0.298611111111111"/>
  <pageSetup paperSize="9" scale="74" fitToHeight="0" orientation="landscape" horizontalDpi="600"/>
  <headerFooter/>
  <ignoredErrors>
    <ignoredError sqref="D5:D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 </cp:lastModifiedBy>
  <dcterms:created xsi:type="dcterms:W3CDTF">2015-06-05T18:19:00Z</dcterms:created>
  <dcterms:modified xsi:type="dcterms:W3CDTF">2024-02-06T09:21:17Z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DB09CA54A3B04359B023DD6BC4732CAA_13</vt:lpwstr>
  </property>
</Properties>
</file>