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<sst xmlns="http://schemas.openxmlformats.org/spreadsheetml/2006/main" count="165" uniqueCount="157">
  <si>
    <r>
      <rPr>
        <sz val="28"/>
        <color theme="1"/>
        <rFont val="方正小标宋简体"/>
        <charset val="134"/>
      </rPr>
      <t>江陵县</t>
    </r>
    <r>
      <rPr>
        <sz val="28"/>
        <color theme="1"/>
        <rFont val="Times New Roman"/>
        <charset val="134"/>
      </rPr>
      <t>2024</t>
    </r>
    <r>
      <rPr>
        <sz val="28"/>
        <color theme="1"/>
        <rFont val="方正小标宋简体"/>
        <charset val="134"/>
      </rPr>
      <t>年事业单位人才引进报名资格审查合格人员名单</t>
    </r>
  </si>
  <si>
    <t>序号</t>
  </si>
  <si>
    <t>主管部门</t>
  </si>
  <si>
    <t>招聘单位</t>
  </si>
  <si>
    <t>岗位名称</t>
  </si>
  <si>
    <t>岗位类别</t>
  </si>
  <si>
    <t>岗位代码</t>
  </si>
  <si>
    <t>姓名</t>
  </si>
  <si>
    <r>
      <rPr>
        <sz val="14"/>
        <color theme="1"/>
        <rFont val="黑体"/>
        <charset val="134"/>
      </rPr>
      <t>报名号</t>
    </r>
  </si>
  <si>
    <t>县委组织部</t>
  </si>
  <si>
    <t>县人才发展服务中心</t>
  </si>
  <si>
    <r>
      <rPr>
        <sz val="12"/>
        <color theme="1"/>
        <rFont val="仿宋_GB2312"/>
        <charset val="134"/>
      </rPr>
      <t>新能源岗</t>
    </r>
  </si>
  <si>
    <r>
      <rPr>
        <sz val="12"/>
        <color theme="1"/>
        <rFont val="仿宋_GB2312"/>
        <charset val="134"/>
      </rPr>
      <t>管理岗位</t>
    </r>
  </si>
  <si>
    <t>0101</t>
  </si>
  <si>
    <r>
      <rPr>
        <sz val="12"/>
        <rFont val="仿宋_GB2312"/>
        <charset val="134"/>
      </rPr>
      <t>龙凯</t>
    </r>
  </si>
  <si>
    <r>
      <rPr>
        <sz val="12"/>
        <rFont val="仿宋_GB2312"/>
        <charset val="134"/>
      </rPr>
      <t>王硕</t>
    </r>
  </si>
  <si>
    <r>
      <rPr>
        <sz val="12"/>
        <rFont val="仿宋_GB2312"/>
        <charset val="134"/>
      </rPr>
      <t>谭志平</t>
    </r>
  </si>
  <si>
    <r>
      <rPr>
        <sz val="12"/>
        <rFont val="仿宋_GB2312"/>
        <charset val="134"/>
      </rPr>
      <t>吴圣琦</t>
    </r>
  </si>
  <si>
    <r>
      <rPr>
        <sz val="12"/>
        <rFont val="仿宋_GB2312"/>
        <charset val="134"/>
      </rPr>
      <t>吴娇</t>
    </r>
  </si>
  <si>
    <r>
      <rPr>
        <sz val="12"/>
        <rFont val="仿宋_GB2312"/>
        <charset val="134"/>
      </rPr>
      <t>许林成</t>
    </r>
  </si>
  <si>
    <r>
      <rPr>
        <sz val="12"/>
        <rFont val="仿宋_GB2312"/>
        <charset val="134"/>
      </rPr>
      <t>夏文乐</t>
    </r>
  </si>
  <si>
    <r>
      <rPr>
        <sz val="12"/>
        <rFont val="仿宋_GB2312"/>
        <charset val="134"/>
      </rPr>
      <t>赵季雯</t>
    </r>
  </si>
  <si>
    <r>
      <rPr>
        <sz val="12"/>
        <color theme="1"/>
        <rFont val="仿宋_GB2312"/>
        <charset val="134"/>
      </rPr>
      <t>新材料岗</t>
    </r>
  </si>
  <si>
    <t>0102</t>
  </si>
  <si>
    <r>
      <rPr>
        <sz val="12"/>
        <rFont val="仿宋_GB2312"/>
        <charset val="134"/>
      </rPr>
      <t>崔俊鹏</t>
    </r>
  </si>
  <si>
    <r>
      <rPr>
        <sz val="12"/>
        <rFont val="仿宋_GB2312"/>
        <charset val="134"/>
      </rPr>
      <t>陈威</t>
    </r>
  </si>
  <si>
    <r>
      <rPr>
        <sz val="12"/>
        <rFont val="仿宋_GB2312"/>
        <charset val="134"/>
      </rPr>
      <t>李波</t>
    </r>
  </si>
  <si>
    <r>
      <rPr>
        <sz val="12"/>
        <rFont val="仿宋_GB2312"/>
        <charset val="134"/>
      </rPr>
      <t>周培培</t>
    </r>
  </si>
  <si>
    <r>
      <rPr>
        <sz val="12"/>
        <rFont val="仿宋_GB2312"/>
        <charset val="134"/>
      </rPr>
      <t>曾瀚文</t>
    </r>
  </si>
  <si>
    <r>
      <rPr>
        <sz val="12"/>
        <rFont val="仿宋_GB2312"/>
        <charset val="134"/>
      </rPr>
      <t>吴钒</t>
    </r>
  </si>
  <si>
    <r>
      <rPr>
        <sz val="12"/>
        <rFont val="仿宋_GB2312"/>
        <charset val="134"/>
      </rPr>
      <t>刘浩辰</t>
    </r>
  </si>
  <si>
    <r>
      <rPr>
        <sz val="12"/>
        <rFont val="仿宋_GB2312"/>
        <charset val="134"/>
      </rPr>
      <t>秦亮</t>
    </r>
  </si>
  <si>
    <r>
      <rPr>
        <sz val="12"/>
        <rFont val="仿宋_GB2312"/>
        <charset val="134"/>
      </rPr>
      <t>覃明</t>
    </r>
  </si>
  <si>
    <r>
      <rPr>
        <sz val="12"/>
        <rFont val="仿宋_GB2312"/>
        <charset val="134"/>
      </rPr>
      <t>陈雪雪</t>
    </r>
  </si>
  <si>
    <r>
      <rPr>
        <sz val="12"/>
        <rFont val="仿宋_GB2312"/>
        <charset val="134"/>
      </rPr>
      <t>程澄</t>
    </r>
  </si>
  <si>
    <t>61312024022919561826603</t>
  </si>
  <si>
    <r>
      <rPr>
        <sz val="12"/>
        <rFont val="仿宋_GB2312"/>
        <charset val="134"/>
      </rPr>
      <t>李欣</t>
    </r>
  </si>
  <si>
    <t>61312024030116432529016</t>
  </si>
  <si>
    <r>
      <rPr>
        <sz val="12"/>
        <color theme="1"/>
        <rFont val="仿宋_GB2312"/>
        <charset val="134"/>
      </rPr>
      <t>船舶制造岗</t>
    </r>
  </si>
  <si>
    <t>0103</t>
  </si>
  <si>
    <t>郭子豪</t>
  </si>
  <si>
    <t>6131202402192045087855</t>
  </si>
  <si>
    <r>
      <rPr>
        <sz val="12"/>
        <rFont val="仿宋_GB2312"/>
        <charset val="134"/>
      </rPr>
      <t>吴凯</t>
    </r>
  </si>
  <si>
    <t>61312024022211335415131</t>
  </si>
  <si>
    <r>
      <rPr>
        <sz val="12"/>
        <rFont val="仿宋_GB2312"/>
        <charset val="134"/>
      </rPr>
      <t>郑金焱</t>
    </r>
  </si>
  <si>
    <t>61312024022212075015237</t>
  </si>
  <si>
    <r>
      <rPr>
        <sz val="12"/>
        <rFont val="仿宋_GB2312"/>
        <charset val="134"/>
      </rPr>
      <t>谢传友</t>
    </r>
  </si>
  <si>
    <t>61312024022216390815993</t>
  </si>
  <si>
    <t>物流管理岗</t>
  </si>
  <si>
    <t>0104</t>
  </si>
  <si>
    <r>
      <rPr>
        <sz val="12"/>
        <rFont val="仿宋_GB2312"/>
        <charset val="134"/>
      </rPr>
      <t>蔡惊</t>
    </r>
  </si>
  <si>
    <r>
      <rPr>
        <sz val="12"/>
        <rFont val="仿宋_GB2312"/>
        <charset val="134"/>
      </rPr>
      <t>杨青</t>
    </r>
  </si>
  <si>
    <r>
      <rPr>
        <sz val="12"/>
        <rFont val="仿宋_GB2312"/>
        <charset val="134"/>
      </rPr>
      <t>马宏图</t>
    </r>
  </si>
  <si>
    <r>
      <rPr>
        <sz val="12"/>
        <rFont val="仿宋_GB2312"/>
        <charset val="134"/>
      </rPr>
      <t>冯二苗</t>
    </r>
  </si>
  <si>
    <r>
      <rPr>
        <sz val="12"/>
        <rFont val="仿宋_GB2312"/>
        <charset val="134"/>
      </rPr>
      <t>郭翔文</t>
    </r>
  </si>
  <si>
    <r>
      <rPr>
        <sz val="12"/>
        <rFont val="仿宋_GB2312"/>
        <charset val="134"/>
      </rPr>
      <t>邓皓天</t>
    </r>
  </si>
  <si>
    <r>
      <rPr>
        <sz val="12"/>
        <rFont val="仿宋_GB2312"/>
        <charset val="134"/>
      </rPr>
      <t>郭玉春</t>
    </r>
  </si>
  <si>
    <r>
      <rPr>
        <sz val="12"/>
        <rFont val="仿宋_GB2312"/>
        <charset val="134"/>
      </rPr>
      <t>冯彼德</t>
    </r>
  </si>
  <si>
    <r>
      <rPr>
        <sz val="12"/>
        <color theme="1"/>
        <rFont val="仿宋_GB2312"/>
        <charset val="134"/>
      </rPr>
      <t>计算机岗</t>
    </r>
  </si>
  <si>
    <t>0105</t>
  </si>
  <si>
    <r>
      <rPr>
        <sz val="12"/>
        <rFont val="仿宋_GB2312"/>
        <charset val="134"/>
      </rPr>
      <t>刘方</t>
    </r>
  </si>
  <si>
    <r>
      <rPr>
        <sz val="12"/>
        <rFont val="仿宋_GB2312"/>
        <charset val="134"/>
      </rPr>
      <t>李俊辉</t>
    </r>
  </si>
  <si>
    <r>
      <rPr>
        <sz val="12"/>
        <rFont val="仿宋_GB2312"/>
        <charset val="134"/>
      </rPr>
      <t>余伟</t>
    </r>
  </si>
  <si>
    <r>
      <rPr>
        <sz val="12"/>
        <rFont val="仿宋_GB2312"/>
        <charset val="134"/>
      </rPr>
      <t>杨朝朝</t>
    </r>
  </si>
  <si>
    <r>
      <rPr>
        <sz val="12"/>
        <rFont val="仿宋_GB2312"/>
        <charset val="134"/>
      </rPr>
      <t>向家富</t>
    </r>
  </si>
  <si>
    <r>
      <rPr>
        <sz val="12"/>
        <rFont val="仿宋_GB2312"/>
        <charset val="134"/>
      </rPr>
      <t>张亚昆</t>
    </r>
  </si>
  <si>
    <r>
      <rPr>
        <sz val="12"/>
        <rFont val="仿宋_GB2312"/>
        <charset val="134"/>
      </rPr>
      <t>周虎</t>
    </r>
  </si>
  <si>
    <r>
      <rPr>
        <sz val="12"/>
        <rFont val="仿宋_GB2312"/>
        <charset val="134"/>
      </rPr>
      <t>文康欣</t>
    </r>
  </si>
  <si>
    <r>
      <rPr>
        <sz val="12"/>
        <rFont val="仿宋_GB2312"/>
        <charset val="134"/>
      </rPr>
      <t>赵星宇</t>
    </r>
  </si>
  <si>
    <r>
      <rPr>
        <sz val="12"/>
        <rFont val="仿宋_GB2312"/>
        <charset val="134"/>
      </rPr>
      <t>陈俊君</t>
    </r>
  </si>
  <si>
    <r>
      <rPr>
        <sz val="12"/>
        <rFont val="仿宋_GB2312"/>
        <charset val="134"/>
      </rPr>
      <t>潘飞</t>
    </r>
  </si>
  <si>
    <r>
      <rPr>
        <sz val="12"/>
        <rFont val="仿宋_GB2312"/>
        <charset val="134"/>
      </rPr>
      <t>包刘双</t>
    </r>
  </si>
  <si>
    <r>
      <rPr>
        <sz val="12"/>
        <rFont val="仿宋_GB2312"/>
        <charset val="134"/>
      </rPr>
      <t>夏王敏</t>
    </r>
  </si>
  <si>
    <r>
      <rPr>
        <sz val="12"/>
        <rFont val="仿宋_GB2312"/>
        <charset val="134"/>
      </rPr>
      <t>牟倩</t>
    </r>
  </si>
  <si>
    <r>
      <rPr>
        <sz val="12"/>
        <rFont val="仿宋_GB2312"/>
        <charset val="134"/>
      </rPr>
      <t>彭雅静</t>
    </r>
  </si>
  <si>
    <r>
      <rPr>
        <sz val="12"/>
        <rFont val="仿宋_GB2312"/>
        <charset val="134"/>
      </rPr>
      <t>陈文博</t>
    </r>
  </si>
  <si>
    <r>
      <rPr>
        <sz val="12"/>
        <rFont val="仿宋_GB2312"/>
        <charset val="134"/>
      </rPr>
      <t>孙虎</t>
    </r>
  </si>
  <si>
    <r>
      <rPr>
        <sz val="12"/>
        <rFont val="仿宋_GB2312"/>
        <charset val="134"/>
      </rPr>
      <t>操能友</t>
    </r>
  </si>
  <si>
    <r>
      <rPr>
        <sz val="12"/>
        <rFont val="仿宋_GB2312"/>
        <charset val="134"/>
      </rPr>
      <t>侯津津</t>
    </r>
  </si>
  <si>
    <r>
      <rPr>
        <sz val="12"/>
        <rFont val="仿宋_GB2312"/>
        <charset val="134"/>
      </rPr>
      <t>汤宇</t>
    </r>
  </si>
  <si>
    <r>
      <rPr>
        <sz val="12"/>
        <rFont val="仿宋_GB2312"/>
        <charset val="134"/>
      </rPr>
      <t>谢东虎</t>
    </r>
  </si>
  <si>
    <r>
      <rPr>
        <sz val="12"/>
        <rFont val="仿宋_GB2312"/>
        <charset val="134"/>
      </rPr>
      <t>蒋春燕</t>
    </r>
  </si>
  <si>
    <r>
      <rPr>
        <sz val="12"/>
        <rFont val="仿宋_GB2312"/>
        <charset val="134"/>
      </rPr>
      <t>杨航</t>
    </r>
  </si>
  <si>
    <r>
      <rPr>
        <sz val="12"/>
        <rFont val="仿宋_GB2312"/>
        <charset val="134"/>
      </rPr>
      <t>王强</t>
    </r>
  </si>
  <si>
    <r>
      <rPr>
        <sz val="12"/>
        <rFont val="仿宋_GB2312"/>
        <charset val="134"/>
      </rPr>
      <t>杨杰</t>
    </r>
  </si>
  <si>
    <r>
      <rPr>
        <sz val="12"/>
        <rFont val="仿宋_GB2312"/>
        <charset val="134"/>
      </rPr>
      <t>徐鼎</t>
    </r>
  </si>
  <si>
    <r>
      <t xml:space="preserve"> </t>
    </r>
    <r>
      <rPr>
        <sz val="12"/>
        <rFont val="仿宋_GB2312"/>
        <charset val="134"/>
      </rPr>
      <t>王梦卉</t>
    </r>
  </si>
  <si>
    <r>
      <rPr>
        <sz val="12"/>
        <rFont val="仿宋_GB2312"/>
        <charset val="134"/>
      </rPr>
      <t>瞿子夜</t>
    </r>
  </si>
  <si>
    <r>
      <rPr>
        <sz val="12"/>
        <rFont val="仿宋_GB2312"/>
        <charset val="134"/>
      </rPr>
      <t>罗娜</t>
    </r>
  </si>
  <si>
    <r>
      <rPr>
        <sz val="12"/>
        <rFont val="仿宋_GB2312"/>
        <charset val="134"/>
      </rPr>
      <t>杨诗雨</t>
    </r>
  </si>
  <si>
    <r>
      <rPr>
        <sz val="12"/>
        <rFont val="仿宋_GB2312"/>
        <charset val="134"/>
      </rPr>
      <t>张琼</t>
    </r>
  </si>
  <si>
    <r>
      <rPr>
        <sz val="12"/>
        <rFont val="仿宋_GB2312"/>
        <charset val="134"/>
      </rPr>
      <t>李涛</t>
    </r>
  </si>
  <si>
    <r>
      <rPr>
        <sz val="12"/>
        <rFont val="仿宋_GB2312"/>
        <charset val="134"/>
      </rPr>
      <t>张芮</t>
    </r>
  </si>
  <si>
    <r>
      <rPr>
        <sz val="12"/>
        <rFont val="仿宋_GB2312"/>
        <charset val="134"/>
      </rPr>
      <t>李仁洁</t>
    </r>
  </si>
  <si>
    <r>
      <rPr>
        <sz val="12"/>
        <rFont val="仿宋_GB2312"/>
        <charset val="134"/>
      </rPr>
      <t>刘文慧</t>
    </r>
  </si>
  <si>
    <r>
      <rPr>
        <sz val="12"/>
        <rFont val="仿宋_GB2312"/>
        <charset val="134"/>
      </rPr>
      <t>张琛</t>
    </r>
    <r>
      <rPr>
        <sz val="12"/>
        <rFont val="宋体"/>
        <charset val="134"/>
      </rPr>
      <t>旸</t>
    </r>
  </si>
  <si>
    <r>
      <rPr>
        <sz val="12"/>
        <rFont val="仿宋_GB2312"/>
        <charset val="134"/>
      </rPr>
      <t>梅红坤</t>
    </r>
  </si>
  <si>
    <r>
      <rPr>
        <sz val="12"/>
        <rFont val="仿宋_GB2312"/>
        <charset val="134"/>
      </rPr>
      <t>饶木昌</t>
    </r>
  </si>
  <si>
    <r>
      <rPr>
        <sz val="12"/>
        <rFont val="仿宋_GB2312"/>
        <charset val="134"/>
      </rPr>
      <t>葛晓薇</t>
    </r>
  </si>
  <si>
    <r>
      <rPr>
        <sz val="12"/>
        <rFont val="仿宋_GB2312"/>
        <charset val="134"/>
      </rPr>
      <t>付淼淼</t>
    </r>
  </si>
  <si>
    <r>
      <rPr>
        <sz val="12"/>
        <rFont val="仿宋_GB2312"/>
        <charset val="134"/>
      </rPr>
      <t>祖畅</t>
    </r>
  </si>
  <si>
    <r>
      <rPr>
        <sz val="12"/>
        <rFont val="仿宋_GB2312"/>
        <charset val="134"/>
      </rPr>
      <t>章嘉伟</t>
    </r>
  </si>
  <si>
    <r>
      <rPr>
        <sz val="12"/>
        <rFont val="仿宋_GB2312"/>
        <charset val="134"/>
      </rPr>
      <t>王天麒</t>
    </r>
  </si>
  <si>
    <r>
      <rPr>
        <sz val="12"/>
        <rFont val="仿宋_GB2312"/>
        <charset val="134"/>
      </rPr>
      <t>石贤伟</t>
    </r>
  </si>
  <si>
    <r>
      <rPr>
        <sz val="12"/>
        <rFont val="仿宋_GB2312"/>
        <charset val="134"/>
      </rPr>
      <t>邹柏泉</t>
    </r>
  </si>
  <si>
    <r>
      <rPr>
        <sz val="12"/>
        <rFont val="仿宋_GB2312"/>
        <charset val="134"/>
      </rPr>
      <t>杜晨阳</t>
    </r>
  </si>
  <si>
    <t>县教育局</t>
  </si>
  <si>
    <t>县第一高级中学</t>
  </si>
  <si>
    <r>
      <rPr>
        <sz val="12"/>
        <color theme="1"/>
        <rFont val="仿宋_GB2312"/>
        <charset val="134"/>
      </rPr>
      <t>高中语文教师岗</t>
    </r>
  </si>
  <si>
    <r>
      <rPr>
        <sz val="12"/>
        <color theme="1"/>
        <rFont val="仿宋_GB2312"/>
        <charset val="134"/>
      </rPr>
      <t>专业技术岗位</t>
    </r>
  </si>
  <si>
    <t>0201</t>
  </si>
  <si>
    <r>
      <rPr>
        <sz val="12"/>
        <color rgb="FF000000"/>
        <rFont val="仿宋_GB2312"/>
        <charset val="134"/>
      </rPr>
      <t>张英子</t>
    </r>
  </si>
  <si>
    <t>613120240207172107207</t>
  </si>
  <si>
    <r>
      <rPr>
        <sz val="12"/>
        <color rgb="FF000000"/>
        <rFont val="仿宋_GB2312"/>
        <charset val="134"/>
      </rPr>
      <t>胡迈</t>
    </r>
  </si>
  <si>
    <t>6131202402182048322684</t>
  </si>
  <si>
    <r>
      <rPr>
        <sz val="12"/>
        <color rgb="FF000000"/>
        <rFont val="仿宋_GB2312"/>
        <charset val="134"/>
      </rPr>
      <t>谭瑞雪</t>
    </r>
  </si>
  <si>
    <t>6131202402191005533999</t>
  </si>
  <si>
    <r>
      <rPr>
        <sz val="12"/>
        <color rgb="FF000000"/>
        <rFont val="仿宋_GB2312"/>
        <charset val="134"/>
      </rPr>
      <t>袁梦</t>
    </r>
  </si>
  <si>
    <t>61312024022317584718656</t>
  </si>
  <si>
    <r>
      <rPr>
        <sz val="12"/>
        <color rgb="FF000000"/>
        <rFont val="仿宋_GB2312"/>
        <charset val="134"/>
      </rPr>
      <t>卢刘鑫</t>
    </r>
  </si>
  <si>
    <t>61312024022322035419141</t>
  </si>
  <si>
    <r>
      <rPr>
        <sz val="12"/>
        <color theme="1"/>
        <rFont val="仿宋_GB2312"/>
        <charset val="134"/>
      </rPr>
      <t>高中数学教师岗</t>
    </r>
  </si>
  <si>
    <t>0202</t>
  </si>
  <si>
    <r>
      <rPr>
        <sz val="12"/>
        <color rgb="FF000000"/>
        <rFont val="仿宋_GB2312"/>
        <charset val="134"/>
      </rPr>
      <t>陈玉</t>
    </r>
  </si>
  <si>
    <t>6131202402190938243617</t>
  </si>
  <si>
    <r>
      <rPr>
        <sz val="12"/>
        <color rgb="FF000000"/>
        <rFont val="仿宋_GB2312"/>
        <charset val="134"/>
      </rPr>
      <t>刘诗琼</t>
    </r>
  </si>
  <si>
    <t>61312024022215101215709</t>
  </si>
  <si>
    <r>
      <rPr>
        <sz val="12"/>
        <color rgb="FF000000"/>
        <rFont val="仿宋_GB2312"/>
        <charset val="134"/>
      </rPr>
      <t>彭珍</t>
    </r>
  </si>
  <si>
    <t>61312024022607412723653</t>
  </si>
  <si>
    <r>
      <rPr>
        <sz val="12"/>
        <color theme="1"/>
        <rFont val="仿宋_GB2312"/>
        <charset val="134"/>
      </rPr>
      <t>高中物理教师岗</t>
    </r>
  </si>
  <si>
    <t>0203</t>
  </si>
  <si>
    <r>
      <rPr>
        <sz val="12"/>
        <color rgb="FF000000"/>
        <rFont val="仿宋_GB2312"/>
        <charset val="134"/>
      </rPr>
      <t>周先文</t>
    </r>
  </si>
  <si>
    <t>县卫生健康局</t>
  </si>
  <si>
    <t>县江北医院</t>
  </si>
  <si>
    <r>
      <rPr>
        <sz val="12"/>
        <color theme="1"/>
        <rFont val="仿宋_GB2312"/>
        <charset val="134"/>
      </rPr>
      <t>综合管理岗</t>
    </r>
  </si>
  <si>
    <t>0301</t>
  </si>
  <si>
    <r>
      <rPr>
        <sz val="12"/>
        <color rgb="FF000000"/>
        <rFont val="仿宋_GB2312"/>
        <charset val="134"/>
      </rPr>
      <t>李瑾</t>
    </r>
  </si>
  <si>
    <r>
      <rPr>
        <sz val="12"/>
        <color rgb="FF000000"/>
        <rFont val="仿宋_GB2312"/>
        <charset val="134"/>
      </rPr>
      <t>郭凤琪</t>
    </r>
  </si>
  <si>
    <r>
      <rPr>
        <sz val="12"/>
        <color rgb="FF000000"/>
        <rFont val="仿宋_GB2312"/>
        <charset val="134"/>
      </rPr>
      <t>胡兵</t>
    </r>
  </si>
  <si>
    <r>
      <rPr>
        <sz val="12"/>
        <color rgb="FF000000"/>
        <rFont val="仿宋_GB2312"/>
        <charset val="134"/>
      </rPr>
      <t>曹会霞</t>
    </r>
  </si>
  <si>
    <r>
      <rPr>
        <sz val="12"/>
        <color rgb="FF000000"/>
        <rFont val="仿宋_GB2312"/>
        <charset val="134"/>
      </rPr>
      <t>崔红</t>
    </r>
  </si>
  <si>
    <r>
      <rPr>
        <sz val="12"/>
        <color rgb="FF000000"/>
        <rFont val="仿宋_GB2312"/>
        <charset val="134"/>
      </rPr>
      <t>张婉云</t>
    </r>
  </si>
  <si>
    <r>
      <rPr>
        <sz val="12"/>
        <color rgb="FF000000"/>
        <rFont val="仿宋_GB2312"/>
        <charset val="134"/>
      </rPr>
      <t>李楚雯</t>
    </r>
  </si>
  <si>
    <r>
      <rPr>
        <sz val="12"/>
        <color rgb="FF000000"/>
        <rFont val="仿宋_GB2312"/>
        <charset val="134"/>
      </rPr>
      <t>周炳羽</t>
    </r>
  </si>
  <si>
    <r>
      <rPr>
        <sz val="12"/>
        <color rgb="FF000000"/>
        <rFont val="仿宋_GB2312"/>
        <charset val="134"/>
      </rPr>
      <t>覃孟桃</t>
    </r>
  </si>
  <si>
    <r>
      <rPr>
        <sz val="12"/>
        <color rgb="FF000000"/>
        <rFont val="仿宋_GB2312"/>
        <charset val="134"/>
      </rPr>
      <t>段淑田</t>
    </r>
  </si>
  <si>
    <r>
      <rPr>
        <sz val="12"/>
        <color rgb="FF000000"/>
        <rFont val="仿宋_GB2312"/>
        <charset val="134"/>
      </rPr>
      <t>范鸣</t>
    </r>
  </si>
  <si>
    <r>
      <rPr>
        <sz val="12"/>
        <color rgb="FF000000"/>
        <rFont val="仿宋_GB2312"/>
        <charset val="134"/>
      </rPr>
      <t>熊艳丽</t>
    </r>
  </si>
  <si>
    <r>
      <rPr>
        <sz val="12"/>
        <color rgb="FF000000"/>
        <rFont val="仿宋_GB2312"/>
        <charset val="134"/>
      </rPr>
      <t>肖博瑞</t>
    </r>
  </si>
  <si>
    <r>
      <rPr>
        <sz val="12"/>
        <color rgb="FF000000"/>
        <rFont val="仿宋_GB2312"/>
        <charset val="134"/>
      </rPr>
      <t>周杰</t>
    </r>
  </si>
  <si>
    <r>
      <rPr>
        <sz val="12"/>
        <color rgb="FF000000"/>
        <rFont val="仿宋_GB2312"/>
        <charset val="134"/>
      </rPr>
      <t>董爽爽</t>
    </r>
  </si>
  <si>
    <r>
      <rPr>
        <sz val="12"/>
        <color rgb="FF000000"/>
        <rFont val="仿宋_GB2312"/>
        <charset val="134"/>
      </rPr>
      <t>黄河龙</t>
    </r>
  </si>
  <si>
    <r>
      <rPr>
        <sz val="12"/>
        <color rgb="FF000000"/>
        <rFont val="仿宋_GB2312"/>
        <charset val="134"/>
      </rPr>
      <t>史毓文</t>
    </r>
  </si>
  <si>
    <r>
      <rPr>
        <sz val="12"/>
        <color rgb="FF000000"/>
        <rFont val="仿宋_GB2312"/>
        <charset val="134"/>
      </rPr>
      <t>王灿</t>
    </r>
  </si>
  <si>
    <r>
      <rPr>
        <sz val="12"/>
        <color theme="1"/>
        <rFont val="仿宋_GB2312"/>
        <charset val="134"/>
      </rPr>
      <t>临床医生岗</t>
    </r>
    <r>
      <rPr>
        <sz val="12"/>
        <color theme="1"/>
        <rFont val="Times New Roman"/>
        <charset val="134"/>
      </rPr>
      <t>2</t>
    </r>
  </si>
  <si>
    <t>0303</t>
  </si>
  <si>
    <r>
      <rPr>
        <sz val="12"/>
        <color rgb="FF000000"/>
        <rFont val="仿宋_GB2312"/>
        <charset val="134"/>
      </rPr>
      <t>张森伟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</si>
</sst>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28"/>
      <color theme="1"/>
      <name val="Times New Roman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color theme="1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8"/>
      <color theme="1"/>
      <name val="方正小标宋简体"/>
      <charset val="134"/>
    </font>
    <font>
      <sz val="12"/>
      <name val="宋体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9" fontId="6" fillId="0" borderId="1" xfId="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8"/>
  <sheetViews>
    <sheetView tabSelected="1" zoomScale="50" zoomScaleNormal="50" topLeftCell="A17" workbookViewId="0">
      <selection activeCell="E3" sqref="E3:E10"/>
    </sheetView>
  </sheetViews>
  <sheetFormatPr defaultColWidth="9" defaultRowHeight="18.75"/>
  <cols>
    <col min="1" max="1" width="11.25" customWidth="1"/>
    <col min="2" max="2" width="26.0416666666667" customWidth="1"/>
    <col min="3" max="3" width="27.1666666666667" style="4" customWidth="1"/>
    <col min="4" max="4" width="25.375" style="5" customWidth="1"/>
    <col min="5" max="5" width="21.625" style="6" customWidth="1"/>
    <col min="6" max="6" width="12.2916666666667" style="6" customWidth="1"/>
    <col min="7" max="7" width="23.5416666666667" style="6" customWidth="1"/>
    <col min="8" max="8" width="36.0416666666667" style="6" customWidth="1"/>
  </cols>
  <sheetData>
    <row r="1" ht="50" customHeight="1" spans="1:9">
      <c r="A1" s="7" t="s">
        <v>0</v>
      </c>
      <c r="B1" s="7"/>
      <c r="C1" s="7"/>
      <c r="D1" s="7"/>
      <c r="E1" s="7"/>
      <c r="F1" s="7"/>
      <c r="G1" s="7"/>
      <c r="H1" s="7"/>
      <c r="I1" s="28"/>
    </row>
    <row r="2" s="1" customFormat="1" ht="69" customHeight="1" spans="1:9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29"/>
    </row>
    <row r="3" s="2" customFormat="1" ht="25" customHeight="1" spans="1:8">
      <c r="A3" s="11">
        <v>1</v>
      </c>
      <c r="B3" s="12" t="s">
        <v>9</v>
      </c>
      <c r="C3" s="13" t="s">
        <v>10</v>
      </c>
      <c r="D3" s="11" t="s">
        <v>11</v>
      </c>
      <c r="E3" s="11" t="s">
        <v>12</v>
      </c>
      <c r="F3" s="14" t="s">
        <v>13</v>
      </c>
      <c r="G3" s="15" t="s">
        <v>14</v>
      </c>
      <c r="H3" s="16" t="str">
        <f>"6131202402191356265734"</f>
        <v>6131202402191356265734</v>
      </c>
    </row>
    <row r="4" s="2" customFormat="1" ht="25" customHeight="1" spans="1:8">
      <c r="A4" s="11">
        <v>2</v>
      </c>
      <c r="B4" s="17"/>
      <c r="C4" s="18"/>
      <c r="D4" s="11"/>
      <c r="E4" s="11"/>
      <c r="F4" s="14"/>
      <c r="G4" s="15" t="s">
        <v>15</v>
      </c>
      <c r="H4" s="16" t="str">
        <f>"6131202402191430175908"</f>
        <v>6131202402191430175908</v>
      </c>
    </row>
    <row r="5" s="2" customFormat="1" ht="25" customHeight="1" spans="1:8">
      <c r="A5" s="11">
        <v>3</v>
      </c>
      <c r="B5" s="17"/>
      <c r="C5" s="18"/>
      <c r="D5" s="11"/>
      <c r="E5" s="11"/>
      <c r="F5" s="14"/>
      <c r="G5" s="15" t="s">
        <v>16</v>
      </c>
      <c r="H5" s="16" t="str">
        <f>"61312024022213464015452"</f>
        <v>61312024022213464015452</v>
      </c>
    </row>
    <row r="6" s="2" customFormat="1" ht="25" customHeight="1" spans="1:8">
      <c r="A6" s="11">
        <v>4</v>
      </c>
      <c r="B6" s="17"/>
      <c r="C6" s="18"/>
      <c r="D6" s="11"/>
      <c r="E6" s="11"/>
      <c r="F6" s="14"/>
      <c r="G6" s="15" t="s">
        <v>17</v>
      </c>
      <c r="H6" s="16" t="str">
        <f>"61312024022319105018781"</f>
        <v>61312024022319105018781</v>
      </c>
    </row>
    <row r="7" s="2" customFormat="1" ht="25" customHeight="1" spans="1:8">
      <c r="A7" s="11">
        <v>5</v>
      </c>
      <c r="B7" s="17"/>
      <c r="C7" s="18"/>
      <c r="D7" s="11"/>
      <c r="E7" s="11"/>
      <c r="F7" s="14"/>
      <c r="G7" s="15" t="s">
        <v>18</v>
      </c>
      <c r="H7" s="16" t="str">
        <f>"6131202402191519036244"</f>
        <v>6131202402191519036244</v>
      </c>
    </row>
    <row r="8" s="3" customFormat="1" ht="25" customHeight="1" spans="1:8">
      <c r="A8" s="11">
        <v>6</v>
      </c>
      <c r="B8" s="17"/>
      <c r="C8" s="18"/>
      <c r="D8" s="11"/>
      <c r="E8" s="11"/>
      <c r="F8" s="14"/>
      <c r="G8" s="15" t="s">
        <v>19</v>
      </c>
      <c r="H8" s="16" t="str">
        <f>"61312024022614441124190"</f>
        <v>61312024022614441124190</v>
      </c>
    </row>
    <row r="9" s="3" customFormat="1" ht="25" customHeight="1" spans="1:8">
      <c r="A9" s="11">
        <v>7</v>
      </c>
      <c r="B9" s="17"/>
      <c r="C9" s="18"/>
      <c r="D9" s="11"/>
      <c r="E9" s="11"/>
      <c r="F9" s="14"/>
      <c r="G9" s="15" t="s">
        <v>20</v>
      </c>
      <c r="H9" s="16" t="str">
        <f>"61312024022712383324966"</f>
        <v>61312024022712383324966</v>
      </c>
    </row>
    <row r="10" s="3" customFormat="1" ht="25" customHeight="1" spans="1:8">
      <c r="A10" s="11">
        <v>8</v>
      </c>
      <c r="B10" s="17"/>
      <c r="C10" s="18"/>
      <c r="D10" s="11"/>
      <c r="E10" s="11"/>
      <c r="F10" s="14"/>
      <c r="G10" s="15" t="s">
        <v>21</v>
      </c>
      <c r="H10" s="16" t="str">
        <f>"61312024022721401725315"</f>
        <v>61312024022721401725315</v>
      </c>
    </row>
    <row r="11" s="3" customFormat="1" ht="25" customHeight="1" spans="1:8">
      <c r="A11" s="11">
        <v>9</v>
      </c>
      <c r="B11" s="17"/>
      <c r="C11" s="18"/>
      <c r="D11" s="19" t="s">
        <v>22</v>
      </c>
      <c r="E11" s="11" t="s">
        <v>12</v>
      </c>
      <c r="F11" s="14" t="s">
        <v>23</v>
      </c>
      <c r="G11" s="15" t="s">
        <v>24</v>
      </c>
      <c r="H11" s="16" t="str">
        <f>"6131202402192317018390"</f>
        <v>6131202402192317018390</v>
      </c>
    </row>
    <row r="12" s="3" customFormat="1" ht="25" customHeight="1" spans="1:8">
      <c r="A12" s="11">
        <v>10</v>
      </c>
      <c r="B12" s="17"/>
      <c r="C12" s="18"/>
      <c r="D12" s="19"/>
      <c r="E12" s="11"/>
      <c r="F12" s="14"/>
      <c r="G12" s="15" t="s">
        <v>25</v>
      </c>
      <c r="H12" s="16" t="str">
        <f>"6131202402191736087076"</f>
        <v>6131202402191736087076</v>
      </c>
    </row>
    <row r="13" s="3" customFormat="1" ht="25" customHeight="1" spans="1:8">
      <c r="A13" s="11">
        <v>11</v>
      </c>
      <c r="B13" s="17"/>
      <c r="C13" s="18"/>
      <c r="D13" s="19"/>
      <c r="E13" s="11"/>
      <c r="F13" s="14"/>
      <c r="G13" s="15" t="s">
        <v>26</v>
      </c>
      <c r="H13" s="16" t="str">
        <f>"6131202402181505352109"</f>
        <v>6131202402181505352109</v>
      </c>
    </row>
    <row r="14" s="3" customFormat="1" ht="25" customHeight="1" spans="1:8">
      <c r="A14" s="11">
        <v>12</v>
      </c>
      <c r="B14" s="17"/>
      <c r="C14" s="18"/>
      <c r="D14" s="19"/>
      <c r="E14" s="11"/>
      <c r="F14" s="14"/>
      <c r="G14" s="15" t="s">
        <v>27</v>
      </c>
      <c r="H14" s="16" t="str">
        <f>"613120240215131222858"</f>
        <v>613120240215131222858</v>
      </c>
    </row>
    <row r="15" s="3" customFormat="1" ht="25" customHeight="1" spans="1:8">
      <c r="A15" s="11">
        <v>13</v>
      </c>
      <c r="B15" s="17"/>
      <c r="C15" s="18"/>
      <c r="D15" s="19"/>
      <c r="E15" s="11"/>
      <c r="F15" s="14"/>
      <c r="G15" s="15" t="s">
        <v>28</v>
      </c>
      <c r="H15" s="16" t="str">
        <f>"613120240210211110571"</f>
        <v>613120240210211110571</v>
      </c>
    </row>
    <row r="16" s="3" customFormat="1" ht="25" customHeight="1" spans="1:8">
      <c r="A16" s="11">
        <v>14</v>
      </c>
      <c r="B16" s="17"/>
      <c r="C16" s="18"/>
      <c r="D16" s="19"/>
      <c r="E16" s="11"/>
      <c r="F16" s="14"/>
      <c r="G16" s="15" t="s">
        <v>29</v>
      </c>
      <c r="H16" s="16" t="str">
        <f>"613120240207193426211"</f>
        <v>613120240207193426211</v>
      </c>
    </row>
    <row r="17" s="3" customFormat="1" ht="25" customHeight="1" spans="1:8">
      <c r="A17" s="11">
        <v>15</v>
      </c>
      <c r="B17" s="17"/>
      <c r="C17" s="18"/>
      <c r="D17" s="19"/>
      <c r="E17" s="11"/>
      <c r="F17" s="14"/>
      <c r="G17" s="15" t="s">
        <v>30</v>
      </c>
      <c r="H17" s="16" t="str">
        <f>"61312024022419133220655"</f>
        <v>61312024022419133220655</v>
      </c>
    </row>
    <row r="18" s="3" customFormat="1" ht="25" customHeight="1" spans="1:8">
      <c r="A18" s="11">
        <v>16</v>
      </c>
      <c r="B18" s="17"/>
      <c r="C18" s="18"/>
      <c r="D18" s="19"/>
      <c r="E18" s="11"/>
      <c r="F18" s="14"/>
      <c r="G18" s="15" t="s">
        <v>31</v>
      </c>
      <c r="H18" s="16" t="str">
        <f>"61312024022418164620573"</f>
        <v>61312024022418164620573</v>
      </c>
    </row>
    <row r="19" s="3" customFormat="1" ht="25" customHeight="1" spans="1:8">
      <c r="A19" s="11">
        <v>17</v>
      </c>
      <c r="B19" s="17"/>
      <c r="C19" s="18"/>
      <c r="D19" s="19"/>
      <c r="E19" s="11"/>
      <c r="F19" s="14"/>
      <c r="G19" s="15" t="s">
        <v>32</v>
      </c>
      <c r="H19" s="16" t="str">
        <f>"61312024022613093624061"</f>
        <v>61312024022613093624061</v>
      </c>
    </row>
    <row r="20" s="3" customFormat="1" ht="25" customHeight="1" spans="1:8">
      <c r="A20" s="11">
        <v>18</v>
      </c>
      <c r="B20" s="17"/>
      <c r="C20" s="18"/>
      <c r="D20" s="19"/>
      <c r="E20" s="11"/>
      <c r="F20" s="14"/>
      <c r="G20" s="15" t="s">
        <v>33</v>
      </c>
      <c r="H20" s="16" t="str">
        <f>"61312024022810450725477"</f>
        <v>61312024022810450725477</v>
      </c>
    </row>
    <row r="21" s="3" customFormat="1" ht="25" customHeight="1" spans="1:8">
      <c r="A21" s="11">
        <v>19</v>
      </c>
      <c r="B21" s="17"/>
      <c r="C21" s="18"/>
      <c r="D21" s="19"/>
      <c r="E21" s="11"/>
      <c r="F21" s="14"/>
      <c r="G21" s="15" t="s">
        <v>34</v>
      </c>
      <c r="H21" s="16" t="s">
        <v>35</v>
      </c>
    </row>
    <row r="22" s="3" customFormat="1" ht="25" customHeight="1" spans="1:8">
      <c r="A22" s="11">
        <v>20</v>
      </c>
      <c r="B22" s="17"/>
      <c r="C22" s="18"/>
      <c r="D22" s="19"/>
      <c r="E22" s="11"/>
      <c r="F22" s="14"/>
      <c r="G22" s="15" t="s">
        <v>36</v>
      </c>
      <c r="H22" s="16" t="s">
        <v>37</v>
      </c>
    </row>
    <row r="23" s="3" customFormat="1" ht="25" customHeight="1" spans="1:8">
      <c r="A23" s="11">
        <v>21</v>
      </c>
      <c r="B23" s="17"/>
      <c r="C23" s="18"/>
      <c r="D23" s="19" t="s">
        <v>38</v>
      </c>
      <c r="E23" s="11" t="s">
        <v>12</v>
      </c>
      <c r="F23" s="14" t="s">
        <v>39</v>
      </c>
      <c r="G23" s="20" t="s">
        <v>40</v>
      </c>
      <c r="H23" s="16" t="s">
        <v>41</v>
      </c>
    </row>
    <row r="24" s="3" customFormat="1" ht="25" customHeight="1" spans="1:8">
      <c r="A24" s="11">
        <v>22</v>
      </c>
      <c r="B24" s="17"/>
      <c r="C24" s="18"/>
      <c r="D24" s="19"/>
      <c r="E24" s="11"/>
      <c r="F24" s="14"/>
      <c r="G24" s="15" t="s">
        <v>42</v>
      </c>
      <c r="H24" s="16" t="s">
        <v>43</v>
      </c>
    </row>
    <row r="25" s="3" customFormat="1" ht="25" customHeight="1" spans="1:8">
      <c r="A25" s="11">
        <v>23</v>
      </c>
      <c r="B25" s="17"/>
      <c r="C25" s="18"/>
      <c r="D25" s="19"/>
      <c r="E25" s="11"/>
      <c r="F25" s="14"/>
      <c r="G25" s="15" t="s">
        <v>44</v>
      </c>
      <c r="H25" s="16" t="s">
        <v>45</v>
      </c>
    </row>
    <row r="26" s="3" customFormat="1" ht="25" customHeight="1" spans="1:8">
      <c r="A26" s="11">
        <v>24</v>
      </c>
      <c r="B26" s="17"/>
      <c r="C26" s="18"/>
      <c r="D26" s="19"/>
      <c r="E26" s="11"/>
      <c r="F26" s="14"/>
      <c r="G26" s="15" t="s">
        <v>46</v>
      </c>
      <c r="H26" s="16" t="s">
        <v>47</v>
      </c>
    </row>
    <row r="27" s="3" customFormat="1" ht="25" customHeight="1" spans="1:8">
      <c r="A27" s="11">
        <v>25</v>
      </c>
      <c r="B27" s="17"/>
      <c r="C27" s="18"/>
      <c r="D27" s="21" t="s">
        <v>48</v>
      </c>
      <c r="E27" s="11" t="s">
        <v>12</v>
      </c>
      <c r="F27" s="14" t="s">
        <v>49</v>
      </c>
      <c r="G27" s="15" t="s">
        <v>50</v>
      </c>
      <c r="H27" s="16" t="str">
        <f>"613120240207233515220"</f>
        <v>613120240207233515220</v>
      </c>
    </row>
    <row r="28" s="3" customFormat="1" ht="25" customHeight="1" spans="1:8">
      <c r="A28" s="11">
        <v>26</v>
      </c>
      <c r="B28" s="17"/>
      <c r="C28" s="18"/>
      <c r="D28" s="19"/>
      <c r="E28" s="11"/>
      <c r="F28" s="14"/>
      <c r="G28" s="15" t="s">
        <v>51</v>
      </c>
      <c r="H28" s="16" t="str">
        <f>"613120240207110228187"</f>
        <v>613120240207110228187</v>
      </c>
    </row>
    <row r="29" s="3" customFormat="1" ht="25" customHeight="1" spans="1:8">
      <c r="A29" s="11">
        <v>27</v>
      </c>
      <c r="B29" s="17"/>
      <c r="C29" s="18"/>
      <c r="D29" s="19"/>
      <c r="E29" s="11"/>
      <c r="F29" s="14"/>
      <c r="G29" s="15" t="s">
        <v>52</v>
      </c>
      <c r="H29" s="16" t="str">
        <f>"61312024022020560511531"</f>
        <v>61312024022020560511531</v>
      </c>
    </row>
    <row r="30" s="3" customFormat="1" ht="25" customHeight="1" spans="1:8">
      <c r="A30" s="11">
        <v>28</v>
      </c>
      <c r="B30" s="17"/>
      <c r="C30" s="18"/>
      <c r="D30" s="19"/>
      <c r="E30" s="11"/>
      <c r="F30" s="14"/>
      <c r="G30" s="15" t="s">
        <v>53</v>
      </c>
      <c r="H30" s="16" t="str">
        <f>"61312024022021123411600"</f>
        <v>61312024022021123411600</v>
      </c>
    </row>
    <row r="31" s="3" customFormat="1" ht="25" customHeight="1" spans="1:8">
      <c r="A31" s="11">
        <v>29</v>
      </c>
      <c r="B31" s="17"/>
      <c r="C31" s="18"/>
      <c r="D31" s="19"/>
      <c r="E31" s="11"/>
      <c r="F31" s="14"/>
      <c r="G31" s="15" t="s">
        <v>54</v>
      </c>
      <c r="H31" s="16" t="str">
        <f>"61312024022019555711334"</f>
        <v>61312024022019555711334</v>
      </c>
    </row>
    <row r="32" s="3" customFormat="1" ht="25" customHeight="1" spans="1:8">
      <c r="A32" s="11">
        <v>30</v>
      </c>
      <c r="B32" s="17"/>
      <c r="C32" s="18"/>
      <c r="D32" s="19"/>
      <c r="E32" s="11"/>
      <c r="F32" s="14"/>
      <c r="G32" s="15" t="s">
        <v>55</v>
      </c>
      <c r="H32" s="16" t="str">
        <f>"61312024022017210210870"</f>
        <v>61312024022017210210870</v>
      </c>
    </row>
    <row r="33" s="3" customFormat="1" ht="25" customHeight="1" spans="1:8">
      <c r="A33" s="11">
        <v>31</v>
      </c>
      <c r="B33" s="17"/>
      <c r="C33" s="18"/>
      <c r="D33" s="19"/>
      <c r="E33" s="11"/>
      <c r="F33" s="14"/>
      <c r="G33" s="15" t="s">
        <v>56</v>
      </c>
      <c r="H33" s="16" t="str">
        <f>"61312024022723465125370"</f>
        <v>61312024022723465125370</v>
      </c>
    </row>
    <row r="34" s="3" customFormat="1" ht="25" customHeight="1" spans="1:8">
      <c r="A34" s="11">
        <v>32</v>
      </c>
      <c r="B34" s="17"/>
      <c r="C34" s="18"/>
      <c r="D34" s="19"/>
      <c r="E34" s="11"/>
      <c r="F34" s="14"/>
      <c r="G34" s="15" t="s">
        <v>57</v>
      </c>
      <c r="H34" s="16" t="str">
        <f>"61312024022900432125930"</f>
        <v>61312024022900432125930</v>
      </c>
    </row>
    <row r="35" s="3" customFormat="1" ht="25" customHeight="1" spans="1:8">
      <c r="A35" s="11">
        <v>33</v>
      </c>
      <c r="B35" s="17"/>
      <c r="C35" s="18"/>
      <c r="D35" s="22" t="s">
        <v>58</v>
      </c>
      <c r="E35" s="23" t="s">
        <v>12</v>
      </c>
      <c r="F35" s="24" t="s">
        <v>59</v>
      </c>
      <c r="G35" s="15" t="s">
        <v>60</v>
      </c>
      <c r="H35" s="16" t="str">
        <f>"61312024022014242310129"</f>
        <v>61312024022014242310129</v>
      </c>
    </row>
    <row r="36" s="3" customFormat="1" ht="25" customHeight="1" spans="1:8">
      <c r="A36" s="11">
        <v>34</v>
      </c>
      <c r="B36" s="17"/>
      <c r="C36" s="18"/>
      <c r="D36" s="18"/>
      <c r="E36" s="17"/>
      <c r="F36" s="25"/>
      <c r="G36" s="15" t="s">
        <v>61</v>
      </c>
      <c r="H36" s="16" t="str">
        <f>"6131202402191610496590"</f>
        <v>6131202402191610496590</v>
      </c>
    </row>
    <row r="37" s="3" customFormat="1" ht="25" customHeight="1" spans="1:8">
      <c r="A37" s="11">
        <v>35</v>
      </c>
      <c r="B37" s="17"/>
      <c r="C37" s="18"/>
      <c r="D37" s="18"/>
      <c r="E37" s="17"/>
      <c r="F37" s="25"/>
      <c r="G37" s="15" t="s">
        <v>62</v>
      </c>
      <c r="H37" s="16" t="str">
        <f>"6131202402191550196448"</f>
        <v>6131202402191550196448</v>
      </c>
    </row>
    <row r="38" s="3" customFormat="1" ht="25" customHeight="1" spans="1:8">
      <c r="A38" s="11">
        <v>36</v>
      </c>
      <c r="B38" s="17"/>
      <c r="C38" s="18"/>
      <c r="D38" s="18"/>
      <c r="E38" s="17"/>
      <c r="F38" s="25"/>
      <c r="G38" s="15" t="s">
        <v>63</v>
      </c>
      <c r="H38" s="16" t="str">
        <f>"6131202402182306562905"</f>
        <v>6131202402182306562905</v>
      </c>
    </row>
    <row r="39" s="3" customFormat="1" ht="25" customHeight="1" spans="1:8">
      <c r="A39" s="11">
        <v>37</v>
      </c>
      <c r="B39" s="17"/>
      <c r="C39" s="18"/>
      <c r="D39" s="18"/>
      <c r="E39" s="17"/>
      <c r="F39" s="25"/>
      <c r="G39" s="15" t="s">
        <v>64</v>
      </c>
      <c r="H39" s="16" t="str">
        <f>"6131202402172051321172"</f>
        <v>6131202402172051321172</v>
      </c>
    </row>
    <row r="40" s="3" customFormat="1" ht="25" customHeight="1" spans="1:8">
      <c r="A40" s="11">
        <v>38</v>
      </c>
      <c r="B40" s="17"/>
      <c r="C40" s="18"/>
      <c r="D40" s="18"/>
      <c r="E40" s="17"/>
      <c r="F40" s="25"/>
      <c r="G40" s="15" t="s">
        <v>65</v>
      </c>
      <c r="H40" s="16" t="str">
        <f>"6131202402171822161144"</f>
        <v>6131202402171822161144</v>
      </c>
    </row>
    <row r="41" s="3" customFormat="1" ht="25" customHeight="1" spans="1:8">
      <c r="A41" s="11">
        <v>39</v>
      </c>
      <c r="B41" s="17"/>
      <c r="C41" s="18"/>
      <c r="D41" s="18"/>
      <c r="E41" s="17"/>
      <c r="F41" s="25"/>
      <c r="G41" s="15" t="s">
        <v>66</v>
      </c>
      <c r="H41" s="16" t="str">
        <f>"613120240214142735789"</f>
        <v>613120240214142735789</v>
      </c>
    </row>
    <row r="42" s="3" customFormat="1" ht="25" customHeight="1" spans="1:8">
      <c r="A42" s="11">
        <v>40</v>
      </c>
      <c r="B42" s="17"/>
      <c r="C42" s="18"/>
      <c r="D42" s="18"/>
      <c r="E42" s="17"/>
      <c r="F42" s="25"/>
      <c r="G42" s="15" t="s">
        <v>67</v>
      </c>
      <c r="H42" s="16" t="str">
        <f>"613120240216092106930"</f>
        <v>613120240216092106930</v>
      </c>
    </row>
    <row r="43" s="3" customFormat="1" ht="25" customHeight="1" spans="1:8">
      <c r="A43" s="11">
        <v>41</v>
      </c>
      <c r="B43" s="17"/>
      <c r="C43" s="18"/>
      <c r="D43" s="18"/>
      <c r="E43" s="17"/>
      <c r="F43" s="25"/>
      <c r="G43" s="26" t="s">
        <v>68</v>
      </c>
      <c r="H43" s="16" t="str">
        <f>"6131202402161919311004"</f>
        <v>6131202402161919311004</v>
      </c>
    </row>
    <row r="44" s="3" customFormat="1" ht="25" customHeight="1" spans="1:8">
      <c r="A44" s="11">
        <v>42</v>
      </c>
      <c r="B44" s="17"/>
      <c r="C44" s="18"/>
      <c r="D44" s="18"/>
      <c r="E44" s="17"/>
      <c r="F44" s="25"/>
      <c r="G44" s="15" t="s">
        <v>69</v>
      </c>
      <c r="H44" s="16" t="str">
        <f>"613120240210114009544"</f>
        <v>613120240210114009544</v>
      </c>
    </row>
    <row r="45" s="3" customFormat="1" ht="25" customHeight="1" spans="1:8">
      <c r="A45" s="11">
        <v>43</v>
      </c>
      <c r="B45" s="17"/>
      <c r="C45" s="18"/>
      <c r="D45" s="18"/>
      <c r="E45" s="17"/>
      <c r="F45" s="25"/>
      <c r="G45" s="15" t="s">
        <v>70</v>
      </c>
      <c r="H45" s="16" t="str">
        <f>"613120240209153431507"</f>
        <v>613120240209153431507</v>
      </c>
    </row>
    <row r="46" s="3" customFormat="1" ht="25" customHeight="1" spans="1:8">
      <c r="A46" s="11">
        <v>44</v>
      </c>
      <c r="B46" s="17"/>
      <c r="C46" s="18"/>
      <c r="D46" s="18"/>
      <c r="E46" s="17"/>
      <c r="F46" s="25"/>
      <c r="G46" s="15" t="s">
        <v>71</v>
      </c>
      <c r="H46" s="16" t="str">
        <f>"613120240208091324244"</f>
        <v>613120240208091324244</v>
      </c>
    </row>
    <row r="47" s="3" customFormat="1" ht="25" customHeight="1" spans="1:8">
      <c r="A47" s="11">
        <v>45</v>
      </c>
      <c r="B47" s="17"/>
      <c r="C47" s="18"/>
      <c r="D47" s="18"/>
      <c r="E47" s="17"/>
      <c r="F47" s="25"/>
      <c r="G47" s="15" t="s">
        <v>72</v>
      </c>
      <c r="H47" s="16" t="str">
        <f>"613120240207200242214"</f>
        <v>613120240207200242214</v>
      </c>
    </row>
    <row r="48" s="3" customFormat="1" ht="25" customHeight="1" spans="1:8">
      <c r="A48" s="11">
        <v>46</v>
      </c>
      <c r="B48" s="17"/>
      <c r="C48" s="18"/>
      <c r="D48" s="18"/>
      <c r="E48" s="17"/>
      <c r="F48" s="25"/>
      <c r="G48" s="15" t="s">
        <v>73</v>
      </c>
      <c r="H48" s="16" t="str">
        <f>"613120240207164917206"</f>
        <v>613120240207164917206</v>
      </c>
    </row>
    <row r="49" s="3" customFormat="1" ht="25" customHeight="1" spans="1:8">
      <c r="A49" s="11">
        <v>47</v>
      </c>
      <c r="B49" s="17"/>
      <c r="C49" s="18"/>
      <c r="D49" s="18"/>
      <c r="E49" s="17"/>
      <c r="F49" s="25"/>
      <c r="G49" s="15" t="s">
        <v>74</v>
      </c>
      <c r="H49" s="16" t="str">
        <f>"613120240207090628180"</f>
        <v>613120240207090628180</v>
      </c>
    </row>
    <row r="50" s="3" customFormat="1" ht="25" customHeight="1" spans="1:8">
      <c r="A50" s="11">
        <v>48</v>
      </c>
      <c r="B50" s="17"/>
      <c r="C50" s="18"/>
      <c r="D50" s="18"/>
      <c r="E50" s="17"/>
      <c r="F50" s="25"/>
      <c r="G50" s="15" t="s">
        <v>75</v>
      </c>
      <c r="H50" s="16" t="str">
        <f>"613120240207123552196"</f>
        <v>613120240207123552196</v>
      </c>
    </row>
    <row r="51" s="3" customFormat="1" ht="25" customHeight="1" spans="1:8">
      <c r="A51" s="11">
        <v>49</v>
      </c>
      <c r="B51" s="17"/>
      <c r="C51" s="18"/>
      <c r="D51" s="18"/>
      <c r="E51" s="17"/>
      <c r="F51" s="25"/>
      <c r="G51" s="15" t="s">
        <v>76</v>
      </c>
      <c r="H51" s="16" t="str">
        <f>"6131202402191628376702"</f>
        <v>6131202402191628376702</v>
      </c>
    </row>
    <row r="52" s="3" customFormat="1" ht="25" customHeight="1" spans="1:8">
      <c r="A52" s="11">
        <v>50</v>
      </c>
      <c r="B52" s="17"/>
      <c r="C52" s="18"/>
      <c r="D52" s="18"/>
      <c r="E52" s="17"/>
      <c r="F52" s="25"/>
      <c r="G52" s="15" t="s">
        <v>77</v>
      </c>
      <c r="H52" s="16" t="str">
        <f>"61312024022020131011396"</f>
        <v>61312024022020131011396</v>
      </c>
    </row>
    <row r="53" s="3" customFormat="1" ht="25" customHeight="1" spans="1:8">
      <c r="A53" s="11">
        <v>51</v>
      </c>
      <c r="B53" s="17"/>
      <c r="C53" s="18"/>
      <c r="D53" s="18"/>
      <c r="E53" s="17"/>
      <c r="F53" s="25"/>
      <c r="G53" s="15" t="s">
        <v>78</v>
      </c>
      <c r="H53" s="16" t="str">
        <f>"61312024022017464010940"</f>
        <v>61312024022017464010940</v>
      </c>
    </row>
    <row r="54" s="3" customFormat="1" ht="25" customHeight="1" spans="1:8">
      <c r="A54" s="11">
        <v>52</v>
      </c>
      <c r="B54" s="17"/>
      <c r="C54" s="18"/>
      <c r="D54" s="18"/>
      <c r="E54" s="17"/>
      <c r="F54" s="25"/>
      <c r="G54" s="15" t="s">
        <v>79</v>
      </c>
      <c r="H54" s="16" t="str">
        <f>"61312024022119254413848"</f>
        <v>61312024022119254413848</v>
      </c>
    </row>
    <row r="55" s="3" customFormat="1" ht="25" customHeight="1" spans="1:8">
      <c r="A55" s="11">
        <v>53</v>
      </c>
      <c r="B55" s="17"/>
      <c r="C55" s="18"/>
      <c r="D55" s="18"/>
      <c r="E55" s="17"/>
      <c r="F55" s="25"/>
      <c r="G55" s="27" t="s">
        <v>80</v>
      </c>
      <c r="H55" s="16" t="str">
        <f>"6131202402201324079896"</f>
        <v>6131202402201324079896</v>
      </c>
    </row>
    <row r="56" s="3" customFormat="1" ht="25" customHeight="1" spans="1:8">
      <c r="A56" s="11">
        <v>54</v>
      </c>
      <c r="B56" s="17"/>
      <c r="C56" s="18"/>
      <c r="D56" s="18"/>
      <c r="E56" s="17"/>
      <c r="F56" s="25"/>
      <c r="G56" s="15" t="s">
        <v>81</v>
      </c>
      <c r="H56" s="16" t="str">
        <f>"61312024022310045817250"</f>
        <v>61312024022310045817250</v>
      </c>
    </row>
    <row r="57" s="3" customFormat="1" ht="25" customHeight="1" spans="1:8">
      <c r="A57" s="11">
        <v>55</v>
      </c>
      <c r="B57" s="17"/>
      <c r="C57" s="18"/>
      <c r="D57" s="18"/>
      <c r="E57" s="17"/>
      <c r="F57" s="25"/>
      <c r="G57" s="15" t="s">
        <v>82</v>
      </c>
      <c r="H57" s="16" t="str">
        <f>"61312024022221310316684"</f>
        <v>61312024022221310316684</v>
      </c>
    </row>
    <row r="58" s="3" customFormat="1" ht="25" customHeight="1" spans="1:8">
      <c r="A58" s="11">
        <v>56</v>
      </c>
      <c r="B58" s="17"/>
      <c r="C58" s="18"/>
      <c r="D58" s="18"/>
      <c r="E58" s="17"/>
      <c r="F58" s="25"/>
      <c r="G58" s="15" t="s">
        <v>83</v>
      </c>
      <c r="H58" s="16" t="str">
        <f>"61312024022310400717373"</f>
        <v>61312024022310400717373</v>
      </c>
    </row>
    <row r="59" s="3" customFormat="1" ht="25" customHeight="1" spans="1:8">
      <c r="A59" s="11">
        <v>57</v>
      </c>
      <c r="B59" s="17"/>
      <c r="C59" s="18"/>
      <c r="D59" s="18"/>
      <c r="E59" s="17"/>
      <c r="F59" s="25"/>
      <c r="G59" s="15" t="s">
        <v>84</v>
      </c>
      <c r="H59" s="16" t="str">
        <f>"61312024022312033117596"</f>
        <v>61312024022312033117596</v>
      </c>
    </row>
    <row r="60" s="3" customFormat="1" ht="25" customHeight="1" spans="1:8">
      <c r="A60" s="11">
        <v>58</v>
      </c>
      <c r="B60" s="17"/>
      <c r="C60" s="18"/>
      <c r="D60" s="18"/>
      <c r="E60" s="17"/>
      <c r="F60" s="25"/>
      <c r="G60" s="15" t="s">
        <v>85</v>
      </c>
      <c r="H60" s="16" t="str">
        <f>"6131202402181932342563"</f>
        <v>6131202402181932342563</v>
      </c>
    </row>
    <row r="61" s="3" customFormat="1" ht="25" customHeight="1" spans="1:8">
      <c r="A61" s="11">
        <v>59</v>
      </c>
      <c r="B61" s="17"/>
      <c r="C61" s="18"/>
      <c r="D61" s="18"/>
      <c r="E61" s="17"/>
      <c r="F61" s="25"/>
      <c r="G61" s="15" t="s">
        <v>86</v>
      </c>
      <c r="H61" s="16" t="str">
        <f>"61312024022419193920665"</f>
        <v>61312024022419193920665</v>
      </c>
    </row>
    <row r="62" s="3" customFormat="1" ht="25" customHeight="1" spans="1:8">
      <c r="A62" s="11">
        <v>60</v>
      </c>
      <c r="B62" s="17"/>
      <c r="C62" s="18"/>
      <c r="D62" s="18"/>
      <c r="E62" s="17"/>
      <c r="F62" s="25"/>
      <c r="G62" s="15" t="s">
        <v>87</v>
      </c>
      <c r="H62" s="16" t="str">
        <f>"61312024022500034821305"</f>
        <v>61312024022500034821305</v>
      </c>
    </row>
    <row r="63" s="3" customFormat="1" ht="25" customHeight="1" spans="1:8">
      <c r="A63" s="11">
        <v>61</v>
      </c>
      <c r="B63" s="17"/>
      <c r="C63" s="18"/>
      <c r="D63" s="18"/>
      <c r="E63" s="17"/>
      <c r="F63" s="25"/>
      <c r="G63" s="15" t="s">
        <v>88</v>
      </c>
      <c r="H63" s="16" t="str">
        <f>"61312024022513362122389"</f>
        <v>61312024022513362122389</v>
      </c>
    </row>
    <row r="64" s="3" customFormat="1" ht="25" customHeight="1" spans="1:8">
      <c r="A64" s="11">
        <v>62</v>
      </c>
      <c r="B64" s="17"/>
      <c r="C64" s="18"/>
      <c r="D64" s="18"/>
      <c r="E64" s="17"/>
      <c r="F64" s="25"/>
      <c r="G64" s="15" t="s">
        <v>89</v>
      </c>
      <c r="H64" s="16" t="str">
        <f>"61312024022514520422762"</f>
        <v>61312024022514520422762</v>
      </c>
    </row>
    <row r="65" s="3" customFormat="1" ht="25" customHeight="1" spans="1:8">
      <c r="A65" s="11">
        <v>63</v>
      </c>
      <c r="B65" s="17"/>
      <c r="C65" s="18"/>
      <c r="D65" s="18"/>
      <c r="E65" s="17"/>
      <c r="F65" s="25"/>
      <c r="G65" s="15" t="s">
        <v>90</v>
      </c>
      <c r="H65" s="16" t="str">
        <f>"61312024022521465923522"</f>
        <v>61312024022521465923522</v>
      </c>
    </row>
    <row r="66" s="3" customFormat="1" ht="25" customHeight="1" spans="1:8">
      <c r="A66" s="11">
        <v>64</v>
      </c>
      <c r="B66" s="17"/>
      <c r="C66" s="18"/>
      <c r="D66" s="18"/>
      <c r="E66" s="17"/>
      <c r="F66" s="25"/>
      <c r="G66" s="15" t="s">
        <v>91</v>
      </c>
      <c r="H66" s="16" t="str">
        <f>"61312024022416083620319"</f>
        <v>61312024022416083620319</v>
      </c>
    </row>
    <row r="67" s="3" customFormat="1" ht="25" customHeight="1" spans="1:8">
      <c r="A67" s="11">
        <v>65</v>
      </c>
      <c r="B67" s="17"/>
      <c r="C67" s="18"/>
      <c r="D67" s="18"/>
      <c r="E67" s="17"/>
      <c r="F67" s="25"/>
      <c r="G67" s="15" t="s">
        <v>92</v>
      </c>
      <c r="H67" s="16" t="str">
        <f>"61312024022415452120270"</f>
        <v>61312024022415452120270</v>
      </c>
    </row>
    <row r="68" s="3" customFormat="1" ht="25" customHeight="1" spans="1:8">
      <c r="A68" s="11">
        <v>66</v>
      </c>
      <c r="B68" s="17"/>
      <c r="C68" s="18"/>
      <c r="D68" s="18"/>
      <c r="E68" s="17"/>
      <c r="F68" s="25"/>
      <c r="G68" s="15" t="s">
        <v>93</v>
      </c>
      <c r="H68" s="16" t="str">
        <f>"61312024022621473624644"</f>
        <v>61312024022621473624644</v>
      </c>
    </row>
    <row r="69" s="3" customFormat="1" ht="25" customHeight="1" spans="1:8">
      <c r="A69" s="11">
        <v>67</v>
      </c>
      <c r="B69" s="17"/>
      <c r="C69" s="18"/>
      <c r="D69" s="18"/>
      <c r="E69" s="17"/>
      <c r="F69" s="25"/>
      <c r="G69" s="15" t="s">
        <v>94</v>
      </c>
      <c r="H69" s="16" t="str">
        <f>"61312024022620532124603"</f>
        <v>61312024022620532124603</v>
      </c>
    </row>
    <row r="70" s="3" customFormat="1" ht="25" customHeight="1" spans="1:8">
      <c r="A70" s="11">
        <v>68</v>
      </c>
      <c r="B70" s="17"/>
      <c r="C70" s="18"/>
      <c r="D70" s="18"/>
      <c r="E70" s="17"/>
      <c r="F70" s="25"/>
      <c r="G70" s="15" t="s">
        <v>95</v>
      </c>
      <c r="H70" s="16" t="str">
        <f>"61312024022713113724988"</f>
        <v>61312024022713113724988</v>
      </c>
    </row>
    <row r="71" s="3" customFormat="1" ht="25" customHeight="1" spans="1:8">
      <c r="A71" s="11">
        <v>69</v>
      </c>
      <c r="B71" s="17"/>
      <c r="C71" s="18"/>
      <c r="D71" s="18"/>
      <c r="E71" s="17"/>
      <c r="F71" s="25"/>
      <c r="G71" s="15" t="s">
        <v>96</v>
      </c>
      <c r="H71" s="16" t="str">
        <f>"61312024022711512724935"</f>
        <v>61312024022711512724935</v>
      </c>
    </row>
    <row r="72" s="3" customFormat="1" ht="25" customHeight="1" spans="1:8">
      <c r="A72" s="11">
        <v>70</v>
      </c>
      <c r="B72" s="17"/>
      <c r="C72" s="18"/>
      <c r="D72" s="18"/>
      <c r="E72" s="17"/>
      <c r="F72" s="25"/>
      <c r="G72" s="27" t="s">
        <v>97</v>
      </c>
      <c r="H72" s="16" t="str">
        <f>"6131202402192231348276"</f>
        <v>6131202402192231348276</v>
      </c>
    </row>
    <row r="73" s="3" customFormat="1" ht="25" customHeight="1" spans="1:8">
      <c r="A73" s="11">
        <v>71</v>
      </c>
      <c r="B73" s="17"/>
      <c r="C73" s="18"/>
      <c r="D73" s="18"/>
      <c r="E73" s="17"/>
      <c r="F73" s="25"/>
      <c r="G73" s="15" t="s">
        <v>98</v>
      </c>
      <c r="H73" s="16" t="str">
        <f>"61312024022800231225377"</f>
        <v>61312024022800231225377</v>
      </c>
    </row>
    <row r="74" s="3" customFormat="1" ht="25" customHeight="1" spans="1:8">
      <c r="A74" s="11">
        <v>72</v>
      </c>
      <c r="B74" s="17"/>
      <c r="C74" s="18"/>
      <c r="D74" s="18"/>
      <c r="E74" s="17"/>
      <c r="F74" s="25"/>
      <c r="G74" s="15" t="s">
        <v>99</v>
      </c>
      <c r="H74" s="16" t="str">
        <f>"61312024022623100324711"</f>
        <v>61312024022623100324711</v>
      </c>
    </row>
    <row r="75" s="3" customFormat="1" ht="25" customHeight="1" spans="1:8">
      <c r="A75" s="11">
        <v>73</v>
      </c>
      <c r="B75" s="17"/>
      <c r="C75" s="18"/>
      <c r="D75" s="18"/>
      <c r="E75" s="17"/>
      <c r="F75" s="25"/>
      <c r="G75" s="15" t="s">
        <v>100</v>
      </c>
      <c r="H75" s="16" t="str">
        <f>"61312024022909293426024"</f>
        <v>61312024022909293426024</v>
      </c>
    </row>
    <row r="76" s="3" customFormat="1" ht="25" customHeight="1" spans="1:8">
      <c r="A76" s="11">
        <v>74</v>
      </c>
      <c r="B76" s="17"/>
      <c r="C76" s="18"/>
      <c r="D76" s="18"/>
      <c r="E76" s="17"/>
      <c r="F76" s="25"/>
      <c r="G76" s="15" t="s">
        <v>101</v>
      </c>
      <c r="H76" s="16" t="str">
        <f>"61312024022622563124700"</f>
        <v>61312024022622563124700</v>
      </c>
    </row>
    <row r="77" s="3" customFormat="1" ht="25" customHeight="1" spans="1:8">
      <c r="A77" s="11">
        <v>75</v>
      </c>
      <c r="B77" s="17"/>
      <c r="C77" s="18"/>
      <c r="D77" s="18"/>
      <c r="E77" s="17"/>
      <c r="F77" s="25"/>
      <c r="G77" s="15" t="s">
        <v>102</v>
      </c>
      <c r="H77" s="16" t="str">
        <f>"61312024022915291126388"</f>
        <v>61312024022915291126388</v>
      </c>
    </row>
    <row r="78" s="3" customFormat="1" ht="25" customHeight="1" spans="1:8">
      <c r="A78" s="11">
        <v>76</v>
      </c>
      <c r="B78" s="17"/>
      <c r="C78" s="18"/>
      <c r="D78" s="18"/>
      <c r="E78" s="17"/>
      <c r="F78" s="25"/>
      <c r="G78" s="15" t="s">
        <v>103</v>
      </c>
      <c r="H78" s="16" t="str">
        <f>"61312024022919420926586"</f>
        <v>61312024022919420926586</v>
      </c>
    </row>
    <row r="79" s="3" customFormat="1" ht="25" customHeight="1" spans="1:8">
      <c r="A79" s="11">
        <v>77</v>
      </c>
      <c r="B79" s="17"/>
      <c r="C79" s="18"/>
      <c r="D79" s="18"/>
      <c r="E79" s="17"/>
      <c r="F79" s="25"/>
      <c r="G79" s="15" t="s">
        <v>104</v>
      </c>
      <c r="H79" s="16" t="str">
        <f>"61312024030111013627871"</f>
        <v>61312024030111013627871</v>
      </c>
    </row>
    <row r="80" s="3" customFormat="1" ht="25" customHeight="1" spans="1:8">
      <c r="A80" s="11">
        <v>78</v>
      </c>
      <c r="B80" s="30"/>
      <c r="C80" s="31"/>
      <c r="D80" s="31"/>
      <c r="E80" s="30"/>
      <c r="F80" s="32"/>
      <c r="G80" s="15" t="s">
        <v>105</v>
      </c>
      <c r="H80" s="16" t="str">
        <f>"61312024022613335424090"</f>
        <v>61312024022613335424090</v>
      </c>
    </row>
    <row r="81" s="3" customFormat="1" ht="25" customHeight="1" spans="1:8">
      <c r="A81" s="11">
        <v>79</v>
      </c>
      <c r="B81" s="12" t="s">
        <v>106</v>
      </c>
      <c r="C81" s="13" t="s">
        <v>107</v>
      </c>
      <c r="D81" s="23" t="s">
        <v>108</v>
      </c>
      <c r="E81" s="23" t="s">
        <v>109</v>
      </c>
      <c r="F81" s="24" t="s">
        <v>110</v>
      </c>
      <c r="G81" s="33" t="s">
        <v>111</v>
      </c>
      <c r="H81" s="16" t="s">
        <v>112</v>
      </c>
    </row>
    <row r="82" s="3" customFormat="1" ht="25" customHeight="1" spans="1:8">
      <c r="A82" s="11">
        <v>80</v>
      </c>
      <c r="B82" s="17"/>
      <c r="C82" s="18"/>
      <c r="D82" s="17"/>
      <c r="E82" s="17"/>
      <c r="F82" s="25"/>
      <c r="G82" s="33" t="s">
        <v>113</v>
      </c>
      <c r="H82" s="16" t="s">
        <v>114</v>
      </c>
    </row>
    <row r="83" s="3" customFormat="1" ht="25" customHeight="1" spans="1:8">
      <c r="A83" s="11">
        <v>81</v>
      </c>
      <c r="B83" s="17"/>
      <c r="C83" s="18"/>
      <c r="D83" s="17"/>
      <c r="E83" s="17"/>
      <c r="F83" s="25"/>
      <c r="G83" s="33" t="s">
        <v>115</v>
      </c>
      <c r="H83" s="16" t="s">
        <v>116</v>
      </c>
    </row>
    <row r="84" s="3" customFormat="1" ht="25" customHeight="1" spans="1:8">
      <c r="A84" s="11">
        <v>82</v>
      </c>
      <c r="B84" s="17"/>
      <c r="C84" s="18"/>
      <c r="D84" s="17"/>
      <c r="E84" s="17"/>
      <c r="F84" s="25"/>
      <c r="G84" s="33" t="s">
        <v>117</v>
      </c>
      <c r="H84" s="16" t="s">
        <v>118</v>
      </c>
    </row>
    <row r="85" s="3" customFormat="1" ht="25" customHeight="1" spans="1:8">
      <c r="A85" s="11">
        <v>83</v>
      </c>
      <c r="B85" s="17"/>
      <c r="C85" s="18"/>
      <c r="D85" s="30"/>
      <c r="E85" s="30"/>
      <c r="F85" s="32"/>
      <c r="G85" s="33" t="s">
        <v>119</v>
      </c>
      <c r="H85" s="16" t="s">
        <v>120</v>
      </c>
    </row>
    <row r="86" s="3" customFormat="1" ht="25" customHeight="1" spans="1:8">
      <c r="A86" s="11">
        <v>84</v>
      </c>
      <c r="B86" s="17"/>
      <c r="C86" s="18"/>
      <c r="D86" s="23" t="s">
        <v>121</v>
      </c>
      <c r="E86" s="23" t="s">
        <v>109</v>
      </c>
      <c r="F86" s="24" t="s">
        <v>122</v>
      </c>
      <c r="G86" s="34" t="s">
        <v>123</v>
      </c>
      <c r="H86" s="16" t="s">
        <v>124</v>
      </c>
    </row>
    <row r="87" s="3" customFormat="1" ht="25" customHeight="1" spans="1:8">
      <c r="A87" s="11">
        <v>85</v>
      </c>
      <c r="B87" s="17"/>
      <c r="C87" s="18"/>
      <c r="D87" s="17"/>
      <c r="E87" s="17"/>
      <c r="F87" s="25"/>
      <c r="G87" s="34" t="s">
        <v>125</v>
      </c>
      <c r="H87" s="16" t="s">
        <v>126</v>
      </c>
    </row>
    <row r="88" s="3" customFormat="1" ht="25" customHeight="1" spans="1:8">
      <c r="A88" s="11">
        <v>86</v>
      </c>
      <c r="B88" s="17"/>
      <c r="C88" s="18"/>
      <c r="D88" s="30"/>
      <c r="E88" s="30"/>
      <c r="F88" s="32"/>
      <c r="G88" s="34" t="s">
        <v>127</v>
      </c>
      <c r="H88" s="16" t="s">
        <v>128</v>
      </c>
    </row>
    <row r="89" s="3" customFormat="1" ht="25" customHeight="1" spans="1:8">
      <c r="A89" s="11">
        <v>87</v>
      </c>
      <c r="B89" s="30"/>
      <c r="C89" s="31"/>
      <c r="D89" s="11" t="s">
        <v>129</v>
      </c>
      <c r="E89" s="11" t="s">
        <v>109</v>
      </c>
      <c r="F89" s="14" t="s">
        <v>130</v>
      </c>
      <c r="G89" s="34" t="s">
        <v>131</v>
      </c>
      <c r="H89" s="16" t="str">
        <f>"6131202402201058169351"</f>
        <v>6131202402201058169351</v>
      </c>
    </row>
    <row r="90" s="3" customFormat="1" ht="25" customHeight="1" spans="1:8">
      <c r="A90" s="11">
        <v>88</v>
      </c>
      <c r="B90" s="13" t="s">
        <v>132</v>
      </c>
      <c r="C90" s="13" t="s">
        <v>133</v>
      </c>
      <c r="D90" s="22" t="s">
        <v>134</v>
      </c>
      <c r="E90" s="23" t="s">
        <v>12</v>
      </c>
      <c r="F90" s="35" t="s">
        <v>135</v>
      </c>
      <c r="G90" s="34" t="s">
        <v>136</v>
      </c>
      <c r="H90" s="16" t="str">
        <f>"61312024022710213924839"</f>
        <v>61312024022710213924839</v>
      </c>
    </row>
    <row r="91" s="3" customFormat="1" ht="25" customHeight="1" spans="1:8">
      <c r="A91" s="11">
        <v>89</v>
      </c>
      <c r="B91" s="18"/>
      <c r="C91" s="18"/>
      <c r="D91" s="18"/>
      <c r="E91" s="17"/>
      <c r="F91" s="36"/>
      <c r="G91" s="34" t="s">
        <v>137</v>
      </c>
      <c r="H91" s="16" t="str">
        <f>"61312024030109484027382"</f>
        <v>61312024030109484027382</v>
      </c>
    </row>
    <row r="92" s="3" customFormat="1" ht="25" customHeight="1" spans="1:8">
      <c r="A92" s="11">
        <v>90</v>
      </c>
      <c r="B92" s="18"/>
      <c r="C92" s="18"/>
      <c r="D92" s="18"/>
      <c r="E92" s="17"/>
      <c r="F92" s="36"/>
      <c r="G92" s="34" t="s">
        <v>138</v>
      </c>
      <c r="H92" s="16" t="str">
        <f>"61312024022810330725468"</f>
        <v>61312024022810330725468</v>
      </c>
    </row>
    <row r="93" s="3" customFormat="1" ht="25" customHeight="1" spans="1:8">
      <c r="A93" s="11">
        <v>91</v>
      </c>
      <c r="B93" s="18"/>
      <c r="C93" s="18"/>
      <c r="D93" s="18"/>
      <c r="E93" s="17"/>
      <c r="F93" s="36"/>
      <c r="G93" s="34" t="s">
        <v>139</v>
      </c>
      <c r="H93" s="16" t="str">
        <f>"61312024022811115225496"</f>
        <v>61312024022811115225496</v>
      </c>
    </row>
    <row r="94" s="3" customFormat="1" ht="25" customHeight="1" spans="1:8">
      <c r="A94" s="11">
        <v>92</v>
      </c>
      <c r="B94" s="18"/>
      <c r="C94" s="18"/>
      <c r="D94" s="18"/>
      <c r="E94" s="17"/>
      <c r="F94" s="36"/>
      <c r="G94" s="34" t="s">
        <v>140</v>
      </c>
      <c r="H94" s="16" t="str">
        <f>"61312024022320582818995"</f>
        <v>61312024022320582818995</v>
      </c>
    </row>
    <row r="95" s="3" customFormat="1" ht="25" customHeight="1" spans="1:8">
      <c r="A95" s="11">
        <v>93</v>
      </c>
      <c r="B95" s="18"/>
      <c r="C95" s="18"/>
      <c r="D95" s="18"/>
      <c r="E95" s="17"/>
      <c r="F95" s="36"/>
      <c r="G95" s="34" t="s">
        <v>141</v>
      </c>
      <c r="H95" s="16" t="str">
        <f>"61312024022616290624375"</f>
        <v>61312024022616290624375</v>
      </c>
    </row>
    <row r="96" s="3" customFormat="1" ht="25" customHeight="1" spans="1:8">
      <c r="A96" s="11">
        <v>94</v>
      </c>
      <c r="B96" s="18"/>
      <c r="C96" s="18"/>
      <c r="D96" s="18"/>
      <c r="E96" s="17"/>
      <c r="F96" s="36"/>
      <c r="G96" s="34" t="s">
        <v>142</v>
      </c>
      <c r="H96" s="16" t="str">
        <f>"61312024022615161724248"</f>
        <v>61312024022615161724248</v>
      </c>
    </row>
    <row r="97" s="3" customFormat="1" ht="25" customHeight="1" spans="1:8">
      <c r="A97" s="11">
        <v>95</v>
      </c>
      <c r="B97" s="18"/>
      <c r="C97" s="18"/>
      <c r="D97" s="18"/>
      <c r="E97" s="17"/>
      <c r="F97" s="36"/>
      <c r="G97" s="34" t="s">
        <v>143</v>
      </c>
      <c r="H97" s="16" t="str">
        <f>"61312024022512571222236"</f>
        <v>61312024022512571222236</v>
      </c>
    </row>
    <row r="98" s="3" customFormat="1" ht="25" customHeight="1" spans="1:8">
      <c r="A98" s="11">
        <v>96</v>
      </c>
      <c r="B98" s="18"/>
      <c r="C98" s="18"/>
      <c r="D98" s="18"/>
      <c r="E98" s="17"/>
      <c r="F98" s="36"/>
      <c r="G98" s="34" t="s">
        <v>144</v>
      </c>
      <c r="H98" s="16" t="str">
        <f>"61312024022409440419528"</f>
        <v>61312024022409440419528</v>
      </c>
    </row>
    <row r="99" s="3" customFormat="1" ht="25" customHeight="1" spans="1:8">
      <c r="A99" s="11">
        <v>97</v>
      </c>
      <c r="B99" s="18"/>
      <c r="C99" s="18"/>
      <c r="D99" s="18"/>
      <c r="E99" s="17"/>
      <c r="F99" s="36"/>
      <c r="G99" s="34" t="s">
        <v>145</v>
      </c>
      <c r="H99" s="16" t="str">
        <f>"61312024022318340918720"</f>
        <v>61312024022318340918720</v>
      </c>
    </row>
    <row r="100" s="3" customFormat="1" ht="25" customHeight="1" spans="1:8">
      <c r="A100" s="11">
        <v>98</v>
      </c>
      <c r="B100" s="18"/>
      <c r="C100" s="18"/>
      <c r="D100" s="18"/>
      <c r="E100" s="17"/>
      <c r="F100" s="36"/>
      <c r="G100" s="34" t="s">
        <v>146</v>
      </c>
      <c r="H100" s="16" t="str">
        <f>"61312024022219241716392"</f>
        <v>61312024022219241716392</v>
      </c>
    </row>
    <row r="101" s="3" customFormat="1" ht="25" customHeight="1" spans="1:8">
      <c r="A101" s="11">
        <v>99</v>
      </c>
      <c r="B101" s="18"/>
      <c r="C101" s="18"/>
      <c r="D101" s="18"/>
      <c r="E101" s="17"/>
      <c r="F101" s="36"/>
      <c r="G101" s="34" t="s">
        <v>147</v>
      </c>
      <c r="H101" s="16" t="str">
        <f>"6131202402191524146270"</f>
        <v>6131202402191524146270</v>
      </c>
    </row>
    <row r="102" s="3" customFormat="1" ht="25" customHeight="1" spans="1:8">
      <c r="A102" s="11">
        <v>100</v>
      </c>
      <c r="B102" s="18"/>
      <c r="C102" s="18"/>
      <c r="D102" s="18"/>
      <c r="E102" s="17"/>
      <c r="F102" s="36"/>
      <c r="G102" s="34" t="s">
        <v>148</v>
      </c>
      <c r="H102" s="16" t="str">
        <f>"613120240208112222299"</f>
        <v>613120240208112222299</v>
      </c>
    </row>
    <row r="103" s="3" customFormat="1" ht="25" customHeight="1" spans="1:8">
      <c r="A103" s="11">
        <v>101</v>
      </c>
      <c r="B103" s="18"/>
      <c r="C103" s="18"/>
      <c r="D103" s="18"/>
      <c r="E103" s="17"/>
      <c r="F103" s="36"/>
      <c r="G103" s="34" t="s">
        <v>149</v>
      </c>
      <c r="H103" s="16" t="str">
        <f>"6131202402191906227393"</f>
        <v>6131202402191906227393</v>
      </c>
    </row>
    <row r="104" s="3" customFormat="1" ht="25" customHeight="1" spans="1:8">
      <c r="A104" s="11">
        <v>102</v>
      </c>
      <c r="B104" s="18"/>
      <c r="C104" s="18"/>
      <c r="D104" s="18"/>
      <c r="E104" s="17"/>
      <c r="F104" s="36"/>
      <c r="G104" s="34" t="s">
        <v>150</v>
      </c>
      <c r="H104" s="16" t="str">
        <f>"613120240215102804839"</f>
        <v>613120240215102804839</v>
      </c>
    </row>
    <row r="105" s="3" customFormat="1" ht="25" customHeight="1" spans="1:8">
      <c r="A105" s="11">
        <v>103</v>
      </c>
      <c r="B105" s="18"/>
      <c r="C105" s="18"/>
      <c r="D105" s="18"/>
      <c r="E105" s="17"/>
      <c r="F105" s="36"/>
      <c r="G105" s="34" t="s">
        <v>151</v>
      </c>
      <c r="H105" s="16" t="str">
        <f>"6131202402182221032842"</f>
        <v>6131202402182221032842</v>
      </c>
    </row>
    <row r="106" s="3" customFormat="1" ht="25" customHeight="1" spans="1:8">
      <c r="A106" s="11">
        <v>104</v>
      </c>
      <c r="B106" s="18"/>
      <c r="C106" s="18"/>
      <c r="D106" s="18"/>
      <c r="E106" s="17"/>
      <c r="F106" s="36"/>
      <c r="G106" s="34" t="s">
        <v>152</v>
      </c>
      <c r="H106" s="16" t="str">
        <f>"613120240216112543945"</f>
        <v>613120240216112543945</v>
      </c>
    </row>
    <row r="107" s="3" customFormat="1" ht="25" customHeight="1" spans="1:8">
      <c r="A107" s="11">
        <v>105</v>
      </c>
      <c r="B107" s="18"/>
      <c r="C107" s="18"/>
      <c r="D107" s="31"/>
      <c r="E107" s="30"/>
      <c r="F107" s="37"/>
      <c r="G107" s="34" t="s">
        <v>153</v>
      </c>
      <c r="H107" s="16" t="str">
        <f>"613120240207141458199"</f>
        <v>613120240207141458199</v>
      </c>
    </row>
    <row r="108" s="3" customFormat="1" ht="25" customHeight="1" spans="1:8">
      <c r="A108" s="11">
        <v>106</v>
      </c>
      <c r="B108" s="31"/>
      <c r="C108" s="31"/>
      <c r="D108" s="19" t="s">
        <v>154</v>
      </c>
      <c r="E108" s="11" t="s">
        <v>109</v>
      </c>
      <c r="F108" s="38" t="s">
        <v>155</v>
      </c>
      <c r="G108" s="34" t="s">
        <v>156</v>
      </c>
      <c r="H108" s="16" t="str">
        <f>"61312024022116044213353"</f>
        <v>61312024022116044213353</v>
      </c>
    </row>
  </sheetData>
  <mergeCells count="31">
    <mergeCell ref="A1:H1"/>
    <mergeCell ref="B3:B80"/>
    <mergeCell ref="B81:B89"/>
    <mergeCell ref="B90:B108"/>
    <mergeCell ref="C3:C80"/>
    <mergeCell ref="C81:C89"/>
    <mergeCell ref="C90:C108"/>
    <mergeCell ref="D3:D10"/>
    <mergeCell ref="D11:D22"/>
    <mergeCell ref="D23:D26"/>
    <mergeCell ref="D27:D34"/>
    <mergeCell ref="D35:D80"/>
    <mergeCell ref="D81:D85"/>
    <mergeCell ref="D86:D88"/>
    <mergeCell ref="D90:D107"/>
    <mergeCell ref="E3:E10"/>
    <mergeCell ref="E11:E22"/>
    <mergeCell ref="E23:E26"/>
    <mergeCell ref="E27:E34"/>
    <mergeCell ref="E35:E80"/>
    <mergeCell ref="E81:E85"/>
    <mergeCell ref="E86:E88"/>
    <mergeCell ref="E90:E107"/>
    <mergeCell ref="F3:F10"/>
    <mergeCell ref="F11:F22"/>
    <mergeCell ref="F23:F26"/>
    <mergeCell ref="F27:F34"/>
    <mergeCell ref="F35:F80"/>
    <mergeCell ref="F81:F85"/>
    <mergeCell ref="F86:F88"/>
    <mergeCell ref="F90:F107"/>
  </mergeCells>
  <pageMargins left="0.511805555555556" right="0.511805555555556" top="0.944444444444444" bottom="0.472222222222222" header="0.275" footer="0.298611111111111"/>
  <pageSetup paperSize="9" scale="5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zyq</cp:lastModifiedBy>
  <dcterms:created xsi:type="dcterms:W3CDTF">2023-05-12T11:15:00Z</dcterms:created>
  <dcterms:modified xsi:type="dcterms:W3CDTF">2024-03-13T07:23:40Z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0C0D70C88AC04C46A7F825C5C406DB97_13</vt:lpwstr>
  </property>
  <property fmtid="{D5CDD505-2E9C-101B-9397-08002B2CF9AE}" pid="3" name="KSOProductBuildVer">
    <vt:lpwstr>2052-12.1.0.16388</vt:lpwstr>
  </property>
</Properties>
</file>