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 name="Sheet2" sheetId="2" r:id="rId2"/>
    <sheet name="Sheet3" sheetId="3" r:id="rId3"/>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<sst xmlns="http://schemas.openxmlformats.org/spreadsheetml/2006/main" count="99" uniqueCount="60">
  <si>
    <t>隆昌市教体局2024年上半年公开考调下属事业单位工作人员考试成绩排名暨进入考察人员名单</t>
  </si>
  <si>
    <t>序号</t>
  </si>
  <si>
    <t>姓名</t>
  </si>
  <si>
    <t>性别</t>
  </si>
  <si>
    <t>准考证号</t>
  </si>
  <si>
    <t>报考岗位</t>
  </si>
  <si>
    <t>笔试成绩</t>
  </si>
  <si>
    <t>折合分</t>
  </si>
  <si>
    <t>面试成绩</t>
  </si>
  <si>
    <t>总成绩</t>
  </si>
  <si>
    <t>排名</t>
  </si>
  <si>
    <t>备注</t>
  </si>
  <si>
    <t>任术</t>
  </si>
  <si>
    <t>男</t>
  </si>
  <si>
    <t>8060701001</t>
  </si>
  <si>
    <t>隆昌市中小学心理健康教育指导中心工作人员（美术）</t>
  </si>
  <si>
    <t>李治平</t>
  </si>
  <si>
    <t>8060701002</t>
  </si>
  <si>
    <t>进入考察环节</t>
  </si>
  <si>
    <t>刘殷伶</t>
  </si>
  <si>
    <t>女</t>
  </si>
  <si>
    <t>8060703001</t>
  </si>
  <si>
    <t>隆昌市中小学心理健康教育指导中心工作人员（音乐）</t>
  </si>
  <si>
    <t>曹乐慧</t>
  </si>
  <si>
    <t>8060703002</t>
  </si>
  <si>
    <t>蒋俊</t>
  </si>
  <si>
    <t>8060703003</t>
  </si>
  <si>
    <t>邓凌峰</t>
  </si>
  <si>
    <t>8060801001</t>
  </si>
  <si>
    <t>隆昌市教师进修学校工作人员</t>
  </si>
  <si>
    <t>邹鹏</t>
  </si>
  <si>
    <t>8060801002</t>
  </si>
  <si>
    <t>曾利娜</t>
  </si>
  <si>
    <t>8060801003</t>
  </si>
  <si>
    <t>潘小娟</t>
  </si>
  <si>
    <t>8060801004</t>
  </si>
  <si>
    <t>李青</t>
  </si>
  <si>
    <t>8060801005</t>
  </si>
  <si>
    <t>刘飞</t>
  </si>
  <si>
    <t>8060801006</t>
  </si>
  <si>
    <t>吴楠</t>
  </si>
  <si>
    <t>8060801007</t>
  </si>
  <si>
    <t>郑莉莎</t>
  </si>
  <si>
    <t>8060901001</t>
  </si>
  <si>
    <t>隆昌市教育考试中心工作人员</t>
  </si>
  <si>
    <t>李娟</t>
  </si>
  <si>
    <t>8060901002</t>
  </si>
  <si>
    <t>向珂</t>
  </si>
  <si>
    <t>8060902001</t>
  </si>
  <si>
    <t>隆昌市教育考试中心考务人员</t>
  </si>
  <si>
    <t>曾腊梅</t>
  </si>
  <si>
    <t>8060902002</t>
  </si>
  <si>
    <t>宋雪薇</t>
  </si>
  <si>
    <t>8060902003</t>
  </si>
  <si>
    <t>刘心政</t>
  </si>
  <si>
    <t>8060902004</t>
  </si>
  <si>
    <t>贺江</t>
  </si>
  <si>
    <t>8060902005</t>
  </si>
  <si>
    <t>谭小娟</t>
  </si>
  <si>
    <t>8060902006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</si>
</sst>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18"/>
      <color theme="1"/>
      <name val="宋体"/>
      <charset val="134"/>
      <scheme val="minor"/>
    </font>
    <font>
      <b/>
      <sz val="11"/>
      <color theme="1"/>
      <name val="宋体"/>
      <charset val="134"/>
      <scheme val="minor"/>
    </font>
    <font>
      <b/>
      <sz val="11"/>
      <name val="宋体"/>
      <charset val="134"/>
      <scheme val="minor"/>
    </font>
    <font>
      <sz val="10"/>
      <color indexed="8"/>
      <name val="宋体"/>
      <charset val="134"/>
    </font>
    <font>
      <b/>
      <sz val="11"/>
      <name val="宋体"/>
      <charset val="134"/>
    </font>
    <font>
      <sz val="12"/>
      <name val="方正仿宋_GBK"/>
      <charset val="134"/>
    </font>
    <font>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3">
    <xf numFmtId="0" fontId="0" fillId="0" borderId="0" xfId="0"/>
    <xf numFmtId="0" fontId="1" fillId="0" borderId="0" xfId="0" applyFont="1" applyFill="1" applyAlignment="1">
      <alignment vertical="center"/>
    </xf>
    <xf numFmtId="0" fontId="2" fillId="0" borderId="0" xfId="0" applyFont="1" applyFill="1" applyAlignment="1">
      <alignment horizontal="center" vertical="center"/>
    </xf>
    <xf numFmtId="0" fontId="0" fillId="0" borderId="0" xfId="0" applyFill="1" applyAlignment="1">
      <alignment vertical="center"/>
    </xf>
    <xf numFmtId="0" fontId="0" fillId="0" borderId="0" xfId="0" applyFill="1" applyAlignment="1">
      <alignment vertical="center"/>
    </xf>
    <xf numFmtId="0" fontId="0" fillId="0" borderId="0" xfId="0" applyFill="1"/>
    <xf numFmtId="0" fontId="0" fillId="0" borderId="0" xfId="0" applyFill="1"/>
    <xf numFmtId="0" fontId="0" fillId="0" borderId="0" xfId="0" applyFill="1" applyAlignment="1">
      <alignment horizontal="center"/>
    </xf>
    <xf numFmtId="0" fontId="1" fillId="0" borderId="0" xfId="0" applyFont="1" applyFill="1" applyAlignment="1">
      <alignment horizontal="center" vertical="center" wrapText="1"/>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76" fontId="0" fillId="0" borderId="1" xfId="0" applyNumberFormat="1" applyFill="1" applyBorder="1" applyAlignment="1">
      <alignment horizontal="center" vertical="center"/>
    </xf>
    <xf numFmtId="0" fontId="4" fillId="0" borderId="1" xfId="0" applyFont="1" applyFill="1" applyBorder="1" applyAlignment="1" applyProtection="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76" fontId="0" fillId="0" borderId="1" xfId="0" applyNumberFormat="1" applyFill="1" applyBorder="1" applyAlignment="1">
      <alignment horizontal="center" vertical="center"/>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0" fillId="0" borderId="1" xfId="0" applyFill="1" applyBorder="1" applyAlignment="1">
      <alignment vertical="center"/>
    </xf>
    <xf numFmtId="0" fontId="7" fillId="0" borderId="1" xfId="0" applyFont="1" applyFill="1" applyBorder="1" applyAlignment="1">
      <alignment vertical="center"/>
    </xf>
    <xf numFmtId="0" fontId="6" fillId="0" borderId="1" xfId="0" applyFont="1" applyFill="1" applyBorder="1" applyAlignment="1">
      <alignment horizontal="center" vertical="center"/>
    </xf>
    <xf numFmtId="0" fontId="0" fillId="0" borderId="1" xfId="0" applyFill="1" applyBorder="1" applyAlignment="1">
      <alignment vertical="center"/>
    </xf>
    <xf numFmtId="0" fontId="0" fillId="0" borderId="1" xfId="0" applyFill="1" applyBorder="1"/>
    <xf numFmtId="0" fontId="0" fillId="0" borderId="1" xfId="0" applyFill="1"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colors>
    <mruColors>
      <color rgb="00A4E38C"/>
      <color rgb="007FFC7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L22"/>
  <sheetViews>
    <sheetView tabSelected="1" workbookViewId="0">
      <selection activeCell="N13" sqref="N13"/>
    </sheetView>
  </sheetViews>
  <sheetFormatPr defaultColWidth="9" defaultRowHeight="13.5"/>
  <cols>
    <col min="1" max="1" width="6.25" style="6" customWidth="1"/>
    <col min="2" max="2" width="13" style="6" customWidth="1"/>
    <col min="3" max="3" width="10.375" style="6" customWidth="1"/>
    <col min="4" max="4" width="24.375" style="7" customWidth="1"/>
    <col min="5" max="5" width="29.75" style="7" customWidth="1"/>
    <col min="6" max="6" width="8.625" style="7" customWidth="1"/>
    <col min="7" max="7" width="6.625" style="7" customWidth="1"/>
    <col min="8" max="8" width="11.75" style="7" customWidth="1"/>
    <col min="9" max="10" width="13.125" style="7" customWidth="1"/>
    <col min="11" max="11" width="5.375" style="7" customWidth="1"/>
    <col min="12" max="16384" width="9" style="6"/>
  </cols>
  <sheetData>
    <row r="1" s="1" customFormat="1" ht="60" customHeight="1" spans="1:11">
      <c r="A1" s="8" t="s">
        <v>0</v>
      </c>
      <c r="B1" s="8"/>
      <c r="C1" s="8"/>
      <c r="D1" s="8"/>
      <c r="E1" s="8"/>
      <c r="F1" s="8"/>
      <c r="G1" s="8"/>
      <c r="H1" s="8"/>
      <c r="I1" s="8"/>
      <c r="J1" s="8"/>
      <c r="K1" s="8"/>
    </row>
    <row r="2" s="2" customFormat="1" ht="39" customHeight="1" spans="1:12">
      <c r="A2" s="9" t="s">
        <v>1</v>
      </c>
      <c r="B2" s="9" t="s">
        <v>2</v>
      </c>
      <c r="C2" s="9" t="s">
        <v>3</v>
      </c>
      <c r="D2" s="10" t="s">
        <v>4</v>
      </c>
      <c r="E2" s="9" t="s">
        <v>5</v>
      </c>
      <c r="F2" s="9" t="s">
        <v>6</v>
      </c>
      <c r="G2" s="9" t="s">
        <v>7</v>
      </c>
      <c r="H2" s="11" t="s">
        <v>8</v>
      </c>
      <c r="I2" s="11" t="s">
        <v>7</v>
      </c>
      <c r="J2" s="11" t="s">
        <v>9</v>
      </c>
      <c r="K2" s="24" t="s">
        <v>10</v>
      </c>
      <c r="L2" s="25" t="s">
        <v>11</v>
      </c>
    </row>
    <row r="3" s="3" customFormat="1" ht="43" customHeight="1" spans="1:12">
      <c r="A3" s="12">
        <v>1</v>
      </c>
      <c r="B3" s="13" t="s">
        <v>12</v>
      </c>
      <c r="C3" s="13" t="s">
        <v>13</v>
      </c>
      <c r="D3" s="13" t="s">
        <v>14</v>
      </c>
      <c r="E3" s="14" t="s">
        <v>15</v>
      </c>
      <c r="F3" s="13">
        <v>64</v>
      </c>
      <c r="G3" s="15">
        <f>ROUND(F3*0.4,2)</f>
        <v>25.6</v>
      </c>
      <c r="H3" s="13">
        <v>81.56</v>
      </c>
      <c r="I3" s="15">
        <f>ROUND(H3*0.6,2)</f>
        <v>48.94</v>
      </c>
      <c r="J3" s="15">
        <f>+I3+G3</f>
        <v>74.54</v>
      </c>
      <c r="K3" s="26">
        <f>RANK(J3,$J$3:$J$4)</f>
        <v>2</v>
      </c>
      <c r="L3" s="27"/>
    </row>
    <row r="4" s="3" customFormat="1" ht="43" customHeight="1" spans="1:12">
      <c r="A4" s="12">
        <v>2</v>
      </c>
      <c r="B4" s="13" t="s">
        <v>16</v>
      </c>
      <c r="C4" s="13" t="s">
        <v>13</v>
      </c>
      <c r="D4" s="13" t="s">
        <v>17</v>
      </c>
      <c r="E4" s="14" t="s">
        <v>15</v>
      </c>
      <c r="F4" s="13">
        <v>65</v>
      </c>
      <c r="G4" s="15">
        <f t="shared" ref="G4:G22" si="0">ROUND(F4*0.4,2)</f>
        <v>26</v>
      </c>
      <c r="H4" s="13">
        <v>82.44</v>
      </c>
      <c r="I4" s="15">
        <f>ROUND(H4*0.6,2)</f>
        <v>49.46</v>
      </c>
      <c r="J4" s="15">
        <f t="shared" ref="J4:J22" si="1">+I4+G4</f>
        <v>75.46</v>
      </c>
      <c r="K4" s="26">
        <f>RANK(J4,$J$3:$J$4)</f>
        <v>1</v>
      </c>
      <c r="L4" s="28" t="s">
        <v>18</v>
      </c>
    </row>
    <row r="5" s="4" customFormat="1" ht="43" customHeight="1" spans="1:12">
      <c r="A5" s="16">
        <v>3</v>
      </c>
      <c r="B5" s="17" t="s">
        <v>19</v>
      </c>
      <c r="C5" s="17" t="s">
        <v>20</v>
      </c>
      <c r="D5" s="17" t="s">
        <v>21</v>
      </c>
      <c r="E5" s="18" t="s">
        <v>22</v>
      </c>
      <c r="F5" s="17">
        <v>79</v>
      </c>
      <c r="G5" s="19">
        <f t="shared" si="0"/>
        <v>31.6</v>
      </c>
      <c r="H5" s="17">
        <v>85.66</v>
      </c>
      <c r="I5" s="19">
        <f>ROUND(H5*0.6,2)</f>
        <v>51.4</v>
      </c>
      <c r="J5" s="19">
        <f t="shared" si="1"/>
        <v>83</v>
      </c>
      <c r="K5" s="29">
        <f>RANK(J5,$J$5:$J$7)</f>
        <v>1</v>
      </c>
      <c r="L5" s="28" t="s">
        <v>18</v>
      </c>
    </row>
    <row r="6" s="4" customFormat="1" ht="43" customHeight="1" spans="1:12">
      <c r="A6" s="16">
        <v>4</v>
      </c>
      <c r="B6" s="17" t="s">
        <v>23</v>
      </c>
      <c r="C6" s="17" t="s">
        <v>20</v>
      </c>
      <c r="D6" s="17" t="s">
        <v>24</v>
      </c>
      <c r="E6" s="18" t="s">
        <v>22</v>
      </c>
      <c r="F6" s="17">
        <v>57</v>
      </c>
      <c r="G6" s="19">
        <f t="shared" si="0"/>
        <v>22.8</v>
      </c>
      <c r="H6" s="17"/>
      <c r="I6" s="19">
        <f>ROUND(H6*0.6,2)</f>
        <v>0</v>
      </c>
      <c r="J6" s="19">
        <f t="shared" si="1"/>
        <v>22.8</v>
      </c>
      <c r="K6" s="29">
        <f>RANK(J6,$J$5:$J$7)</f>
        <v>2</v>
      </c>
      <c r="L6" s="30"/>
    </row>
    <row r="7" s="4" customFormat="1" ht="43" customHeight="1" spans="1:12">
      <c r="A7" s="16">
        <v>5</v>
      </c>
      <c r="B7" s="17" t="s">
        <v>25</v>
      </c>
      <c r="C7" s="17" t="s">
        <v>13</v>
      </c>
      <c r="D7" s="17" t="s">
        <v>26</v>
      </c>
      <c r="E7" s="18" t="s">
        <v>22</v>
      </c>
      <c r="F7" s="17">
        <v>45</v>
      </c>
      <c r="G7" s="19">
        <f t="shared" si="0"/>
        <v>18</v>
      </c>
      <c r="H7" s="17"/>
      <c r="I7" s="19">
        <f t="shared" ref="I7:I22" si="2">ROUND(H7*0.6,2)</f>
        <v>0</v>
      </c>
      <c r="J7" s="19">
        <f t="shared" si="1"/>
        <v>18</v>
      </c>
      <c r="K7" s="29">
        <f>RANK(J7,$J$5:$J$7)</f>
        <v>3</v>
      </c>
      <c r="L7" s="30"/>
    </row>
    <row r="8" s="3" customFormat="1" ht="43" customHeight="1" spans="1:12">
      <c r="A8" s="12">
        <v>6</v>
      </c>
      <c r="B8" s="13" t="s">
        <v>27</v>
      </c>
      <c r="C8" s="13" t="s">
        <v>13</v>
      </c>
      <c r="D8" s="13" t="s">
        <v>28</v>
      </c>
      <c r="E8" s="13" t="s">
        <v>29</v>
      </c>
      <c r="F8" s="13">
        <v>56</v>
      </c>
      <c r="G8" s="15">
        <f t="shared" si="0"/>
        <v>22.4</v>
      </c>
      <c r="H8" s="13">
        <v>82.52</v>
      </c>
      <c r="I8" s="15">
        <f t="shared" si="2"/>
        <v>49.51</v>
      </c>
      <c r="J8" s="15">
        <f t="shared" si="1"/>
        <v>71.91</v>
      </c>
      <c r="K8" s="26">
        <f>RANK(J8,$J$8:$J$14)</f>
        <v>4</v>
      </c>
      <c r="L8" s="27"/>
    </row>
    <row r="9" s="5" customFormat="1" ht="43" customHeight="1" spans="1:12">
      <c r="A9" s="12">
        <v>7</v>
      </c>
      <c r="B9" s="13" t="s">
        <v>30</v>
      </c>
      <c r="C9" s="13" t="s">
        <v>13</v>
      </c>
      <c r="D9" s="13" t="s">
        <v>31</v>
      </c>
      <c r="E9" s="13" t="s">
        <v>29</v>
      </c>
      <c r="F9" s="13">
        <v>58</v>
      </c>
      <c r="G9" s="15">
        <f t="shared" si="0"/>
        <v>23.2</v>
      </c>
      <c r="H9" s="13">
        <v>79.86</v>
      </c>
      <c r="I9" s="15">
        <f t="shared" si="2"/>
        <v>47.92</v>
      </c>
      <c r="J9" s="15">
        <f t="shared" si="1"/>
        <v>71.12</v>
      </c>
      <c r="K9" s="26">
        <f>RANK(J9,$J$8:$J$14)</f>
        <v>6</v>
      </c>
      <c r="L9" s="31"/>
    </row>
    <row r="10" s="5" customFormat="1" ht="43" customHeight="1" spans="1:12">
      <c r="A10" s="12">
        <v>8</v>
      </c>
      <c r="B10" s="13" t="s">
        <v>32</v>
      </c>
      <c r="C10" s="13" t="s">
        <v>20</v>
      </c>
      <c r="D10" s="20" t="s">
        <v>33</v>
      </c>
      <c r="E10" s="21" t="s">
        <v>29</v>
      </c>
      <c r="F10" s="21">
        <v>58</v>
      </c>
      <c r="G10" s="15">
        <f t="shared" si="0"/>
        <v>23.2</v>
      </c>
      <c r="H10" s="13">
        <v>80.14</v>
      </c>
      <c r="I10" s="15">
        <f t="shared" si="2"/>
        <v>48.08</v>
      </c>
      <c r="J10" s="15">
        <f t="shared" si="1"/>
        <v>71.28</v>
      </c>
      <c r="K10" s="26">
        <f>RANK(J10,$J$8:$J$14)</f>
        <v>5</v>
      </c>
      <c r="L10" s="31"/>
    </row>
    <row r="11" s="5" customFormat="1" ht="43" customHeight="1" spans="1:12">
      <c r="A11" s="12">
        <v>9</v>
      </c>
      <c r="B11" s="13" t="s">
        <v>34</v>
      </c>
      <c r="C11" s="13" t="s">
        <v>20</v>
      </c>
      <c r="D11" s="20" t="s">
        <v>35</v>
      </c>
      <c r="E11" s="21" t="s">
        <v>29</v>
      </c>
      <c r="F11" s="21">
        <v>70</v>
      </c>
      <c r="G11" s="15">
        <f t="shared" si="0"/>
        <v>28</v>
      </c>
      <c r="H11" s="13">
        <v>83.76</v>
      </c>
      <c r="I11" s="15">
        <f t="shared" si="2"/>
        <v>50.26</v>
      </c>
      <c r="J11" s="15">
        <f t="shared" si="1"/>
        <v>78.26</v>
      </c>
      <c r="K11" s="26">
        <f>RANK(J11,$J$8:$J$14)</f>
        <v>2</v>
      </c>
      <c r="L11" s="28" t="s">
        <v>18</v>
      </c>
    </row>
    <row r="12" s="5" customFormat="1" ht="43" customHeight="1" spans="1:12">
      <c r="A12" s="12">
        <v>10</v>
      </c>
      <c r="B12" s="13" t="s">
        <v>36</v>
      </c>
      <c r="C12" s="13" t="s">
        <v>20</v>
      </c>
      <c r="D12" s="20" t="s">
        <v>37</v>
      </c>
      <c r="E12" s="21" t="s">
        <v>29</v>
      </c>
      <c r="F12" s="21">
        <v>86</v>
      </c>
      <c r="G12" s="15">
        <f t="shared" si="0"/>
        <v>34.4</v>
      </c>
      <c r="H12" s="13">
        <v>84.82</v>
      </c>
      <c r="I12" s="15">
        <f t="shared" si="2"/>
        <v>50.89</v>
      </c>
      <c r="J12" s="15">
        <f t="shared" si="1"/>
        <v>85.29</v>
      </c>
      <c r="K12" s="26">
        <f>RANK(J12,$J$8:$J$14)</f>
        <v>1</v>
      </c>
      <c r="L12" s="28" t="s">
        <v>18</v>
      </c>
    </row>
    <row r="13" s="5" customFormat="1" ht="43" customHeight="1" spans="1:12">
      <c r="A13" s="12">
        <v>11</v>
      </c>
      <c r="B13" s="13" t="s">
        <v>38</v>
      </c>
      <c r="C13" s="13" t="s">
        <v>13</v>
      </c>
      <c r="D13" s="20" t="s">
        <v>39</v>
      </c>
      <c r="E13" s="21" t="s">
        <v>29</v>
      </c>
      <c r="F13" s="21">
        <v>72</v>
      </c>
      <c r="G13" s="15">
        <f t="shared" si="0"/>
        <v>28.8</v>
      </c>
      <c r="H13" s="13">
        <v>81.7</v>
      </c>
      <c r="I13" s="15">
        <f t="shared" si="2"/>
        <v>49.02</v>
      </c>
      <c r="J13" s="15">
        <f t="shared" si="1"/>
        <v>77.82</v>
      </c>
      <c r="K13" s="26">
        <f>RANK(J13,$J$8:$J$14)</f>
        <v>3</v>
      </c>
      <c r="L13" s="31"/>
    </row>
    <row r="14" s="5" customFormat="1" ht="43" customHeight="1" spans="1:12">
      <c r="A14" s="12">
        <v>12</v>
      </c>
      <c r="B14" s="13" t="s">
        <v>40</v>
      </c>
      <c r="C14" s="13" t="s">
        <v>20</v>
      </c>
      <c r="D14" s="20" t="s">
        <v>41</v>
      </c>
      <c r="E14" s="21" t="s">
        <v>29</v>
      </c>
      <c r="F14" s="21">
        <v>51</v>
      </c>
      <c r="G14" s="15">
        <f t="shared" si="0"/>
        <v>20.4</v>
      </c>
      <c r="H14" s="13"/>
      <c r="I14" s="15">
        <f t="shared" si="2"/>
        <v>0</v>
      </c>
      <c r="J14" s="15">
        <f t="shared" si="1"/>
        <v>20.4</v>
      </c>
      <c r="K14" s="26">
        <f>RANK(J14,$J$8:$J$14)</f>
        <v>7</v>
      </c>
      <c r="L14" s="31"/>
    </row>
    <row r="15" ht="43" customHeight="1" spans="1:12">
      <c r="A15" s="16">
        <v>13</v>
      </c>
      <c r="B15" s="17" t="s">
        <v>42</v>
      </c>
      <c r="C15" s="17" t="s">
        <v>20</v>
      </c>
      <c r="D15" s="22" t="s">
        <v>43</v>
      </c>
      <c r="E15" s="23" t="s">
        <v>44</v>
      </c>
      <c r="F15" s="23">
        <v>67</v>
      </c>
      <c r="G15" s="19">
        <f t="shared" si="0"/>
        <v>26.8</v>
      </c>
      <c r="H15" s="17">
        <v>78.86</v>
      </c>
      <c r="I15" s="19">
        <f t="shared" si="2"/>
        <v>47.32</v>
      </c>
      <c r="J15" s="19">
        <f t="shared" si="1"/>
        <v>74.12</v>
      </c>
      <c r="K15" s="29">
        <f>RANK(J15,$J$15:$J$16)</f>
        <v>1</v>
      </c>
      <c r="L15" s="28" t="s">
        <v>18</v>
      </c>
    </row>
    <row r="16" ht="43" customHeight="1" spans="1:12">
      <c r="A16" s="16">
        <v>14</v>
      </c>
      <c r="B16" s="17" t="s">
        <v>45</v>
      </c>
      <c r="C16" s="17" t="s">
        <v>20</v>
      </c>
      <c r="D16" s="22" t="s">
        <v>46</v>
      </c>
      <c r="E16" s="23" t="s">
        <v>44</v>
      </c>
      <c r="F16" s="23"/>
      <c r="G16" s="19"/>
      <c r="H16" s="17"/>
      <c r="I16" s="19"/>
      <c r="J16" s="19"/>
      <c r="K16" s="29"/>
      <c r="L16" s="32"/>
    </row>
    <row r="17" s="5" customFormat="1" ht="43" customHeight="1" spans="1:12">
      <c r="A17" s="12">
        <v>15</v>
      </c>
      <c r="B17" s="13" t="s">
        <v>47</v>
      </c>
      <c r="C17" s="13" t="s">
        <v>20</v>
      </c>
      <c r="D17" s="20" t="s">
        <v>48</v>
      </c>
      <c r="E17" s="21" t="s">
        <v>49</v>
      </c>
      <c r="F17" s="21">
        <v>67</v>
      </c>
      <c r="G17" s="15">
        <f t="shared" si="0"/>
        <v>26.8</v>
      </c>
      <c r="H17" s="13">
        <v>82.74</v>
      </c>
      <c r="I17" s="15">
        <f t="shared" si="2"/>
        <v>49.64</v>
      </c>
      <c r="J17" s="15">
        <f t="shared" si="1"/>
        <v>76.44</v>
      </c>
      <c r="K17" s="26">
        <f>RANK(J17,$J$17:$J$22)</f>
        <v>2</v>
      </c>
      <c r="L17" s="31"/>
    </row>
    <row r="18" s="5" customFormat="1" ht="43" customHeight="1" spans="1:12">
      <c r="A18" s="12">
        <v>16</v>
      </c>
      <c r="B18" s="13" t="s">
        <v>50</v>
      </c>
      <c r="C18" s="13" t="s">
        <v>20</v>
      </c>
      <c r="D18" s="20" t="s">
        <v>51</v>
      </c>
      <c r="E18" s="21" t="s">
        <v>49</v>
      </c>
      <c r="F18" s="21">
        <v>74</v>
      </c>
      <c r="G18" s="15">
        <f t="shared" si="0"/>
        <v>29.6</v>
      </c>
      <c r="H18" s="13">
        <v>85.7</v>
      </c>
      <c r="I18" s="15">
        <f t="shared" si="2"/>
        <v>51.42</v>
      </c>
      <c r="J18" s="15">
        <f t="shared" si="1"/>
        <v>81.02</v>
      </c>
      <c r="K18" s="26">
        <f>RANK(J18,$J$17:$J$22)</f>
        <v>1</v>
      </c>
      <c r="L18" s="28" t="s">
        <v>18</v>
      </c>
    </row>
    <row r="19" s="5" customFormat="1" ht="43" customHeight="1" spans="1:12">
      <c r="A19" s="12">
        <v>17</v>
      </c>
      <c r="B19" s="13" t="s">
        <v>52</v>
      </c>
      <c r="C19" s="13" t="s">
        <v>20</v>
      </c>
      <c r="D19" s="20" t="s">
        <v>53</v>
      </c>
      <c r="E19" s="21" t="s">
        <v>49</v>
      </c>
      <c r="F19" s="21">
        <v>46</v>
      </c>
      <c r="G19" s="15">
        <f t="shared" si="0"/>
        <v>18.4</v>
      </c>
      <c r="H19" s="13"/>
      <c r="I19" s="15">
        <f t="shared" si="2"/>
        <v>0</v>
      </c>
      <c r="J19" s="15">
        <f t="shared" si="1"/>
        <v>18.4</v>
      </c>
      <c r="K19" s="26">
        <f>RANK(J19,$J$17:$J$22)</f>
        <v>6</v>
      </c>
      <c r="L19" s="31"/>
    </row>
    <row r="20" s="5" customFormat="1" ht="43" customHeight="1" spans="1:12">
      <c r="A20" s="12">
        <v>18</v>
      </c>
      <c r="B20" s="13" t="s">
        <v>54</v>
      </c>
      <c r="C20" s="13" t="s">
        <v>13</v>
      </c>
      <c r="D20" s="20" t="s">
        <v>55</v>
      </c>
      <c r="E20" s="21" t="s">
        <v>49</v>
      </c>
      <c r="F20" s="21">
        <v>55</v>
      </c>
      <c r="G20" s="15">
        <f t="shared" si="0"/>
        <v>22</v>
      </c>
      <c r="H20" s="13"/>
      <c r="I20" s="15">
        <f t="shared" si="2"/>
        <v>0</v>
      </c>
      <c r="J20" s="15">
        <f t="shared" si="1"/>
        <v>22</v>
      </c>
      <c r="K20" s="26">
        <f>RANK(J20,$J$17:$J$22)</f>
        <v>4</v>
      </c>
      <c r="L20" s="31"/>
    </row>
    <row r="21" s="5" customFormat="1" ht="43" customHeight="1" spans="1:12">
      <c r="A21" s="12">
        <v>19</v>
      </c>
      <c r="B21" s="13" t="s">
        <v>56</v>
      </c>
      <c r="C21" s="13" t="s">
        <v>13</v>
      </c>
      <c r="D21" s="20" t="s">
        <v>57</v>
      </c>
      <c r="E21" s="21" t="s">
        <v>49</v>
      </c>
      <c r="F21" s="21">
        <v>64</v>
      </c>
      <c r="G21" s="15">
        <f t="shared" si="0"/>
        <v>25.6</v>
      </c>
      <c r="H21" s="13"/>
      <c r="I21" s="15">
        <f t="shared" si="2"/>
        <v>0</v>
      </c>
      <c r="J21" s="15">
        <f t="shared" si="1"/>
        <v>25.6</v>
      </c>
      <c r="K21" s="26">
        <f>RANK(J21,$J$17:$J$22)</f>
        <v>3</v>
      </c>
      <c r="L21" s="31"/>
    </row>
    <row r="22" s="5" customFormat="1" ht="43" customHeight="1" spans="1:12">
      <c r="A22" s="12">
        <v>20</v>
      </c>
      <c r="B22" s="13" t="s">
        <v>58</v>
      </c>
      <c r="C22" s="13" t="s">
        <v>20</v>
      </c>
      <c r="D22" s="20" t="s">
        <v>59</v>
      </c>
      <c r="E22" s="21" t="s">
        <v>49</v>
      </c>
      <c r="F22" s="21">
        <v>48</v>
      </c>
      <c r="G22" s="15">
        <f t="shared" si="0"/>
        <v>19.2</v>
      </c>
      <c r="H22" s="13"/>
      <c r="I22" s="15">
        <f t="shared" si="2"/>
        <v>0</v>
      </c>
      <c r="J22" s="15">
        <f t="shared" si="1"/>
        <v>19.2</v>
      </c>
      <c r="K22" s="26">
        <f>RANK(J22,$J$17:$J$22)</f>
        <v>5</v>
      </c>
      <c r="L22" s="31"/>
    </row>
  </sheetData>
  <sortState ref="B3:J6">
    <sortCondition ref="D3:D6"/>
  </sortState>
  <mergeCells count="1">
    <mergeCell ref="A1:K1"/>
  </mergeCells>
  <pageMargins left="0.700694444444445" right="0.700694444444445" top="0.751388888888889" bottom="0.751388888888889" header="0.298611111111111" footer="0.298611111111111"/>
  <pageSetup paperSize="9" scale="8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2006-09-16T00:00:00Z</dcterms:created>
  <dcterms:modified xsi:type="dcterms:W3CDTF">2024-03-17T04:03:40Z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E4E318661ECE496A9EE7F4C988C426F0_13</vt:lpwstr>
  </property>
  <property fmtid="{D5CDD505-2E9C-101B-9397-08002B2CF9AE}" pid="3" name="KSOProductBuildVer">
    <vt:lpwstr>2052-12.1.0.16120</vt:lpwstr>
  </property>
  <property fmtid="{D5CDD505-2E9C-101B-9397-08002B2CF9AE}" pid="4" name="KSOReadingLayout">
    <vt:bool>true</vt:bool>
  </property>
</Properties>
</file>