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 firstSheet="2" activeTab="2"/>
  </bookViews>
  <sheets>
    <sheet name="面谈成绩花名册(底稿）" sheetId="7" r:id="rId1"/>
    <sheet name="面谈成绩花名册(排序） " sheetId="9" r:id="rId2"/>
    <sheet name="Sheet1" sheetId="11" r:id="rId3"/>
  </sheets>
  <definedNames>
    <definedName name="_xlnm._FilterDatabase" localSheetId="2" hidden="1">Sheet1!$A$4:$AG$16</definedName>
    <definedName name="_xlnm._FilterDatabase" localSheetId="0" hidden="1">'面谈成绩花名册(底稿）'!$A$3:$AB$31</definedName>
    <definedName name="_xlnm._FilterDatabase" localSheetId="1" hidden="1">'面谈成绩花名册(排序） '!$A$3:$AD$31</definedName>
    <definedName name="_xlnm.Print_Area" localSheetId="0">'面谈成绩花名册(底稿）'!$A:$AB</definedName>
    <definedName name="_xlnm.Print_Area" localSheetId="1">'面谈成绩花名册(排序） '!$A:$AB</definedName>
    <definedName name="_xlnm.Print_Titles" localSheetId="0">'面谈成绩花名册(底稿）'!$2:$3</definedName>
    <definedName name="_xlnm.Print_Titles" localSheetId="1">'面谈成绩花名册(排序） '!$2:$3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9"/>
  <c r="X31"/>
  <c r="V31"/>
  <c r="Y30"/>
  <c r="X30"/>
  <c r="V30"/>
  <c r="Y29"/>
  <c r="X29"/>
  <c r="V29"/>
  <c r="Y28"/>
  <c r="X28"/>
  <c r="V28"/>
  <c r="Y27"/>
  <c r="X27"/>
  <c r="V27"/>
  <c r="V26"/>
  <c r="Y25"/>
  <c r="X25"/>
  <c r="V25"/>
  <c r="Y24"/>
  <c r="X24"/>
  <c r="V24"/>
  <c r="Y23"/>
  <c r="X23"/>
  <c r="V23"/>
  <c r="Y22"/>
  <c r="X22"/>
  <c r="V22"/>
  <c r="Y21"/>
  <c r="X21"/>
  <c r="V21"/>
  <c r="Y20"/>
  <c r="X20"/>
  <c r="V20"/>
  <c r="Y19"/>
  <c r="X19"/>
  <c r="V19"/>
  <c r="Y18"/>
  <c r="X18"/>
  <c r="V18"/>
  <c r="Y17"/>
  <c r="X17"/>
  <c r="V17"/>
  <c r="Y16"/>
  <c r="X16"/>
  <c r="V16"/>
  <c r="Y15"/>
  <c r="X15"/>
  <c r="V15"/>
  <c r="Y14"/>
  <c r="X14"/>
  <c r="V14"/>
  <c r="Y13"/>
  <c r="X13"/>
  <c r="V13"/>
  <c r="Y12"/>
  <c r="X12"/>
  <c r="V12"/>
  <c r="Y11"/>
  <c r="X11"/>
  <c r="V11"/>
  <c r="Y10"/>
  <c r="X10"/>
  <c r="V10"/>
  <c r="Y9"/>
  <c r="X9"/>
  <c r="V9"/>
  <c r="Y8"/>
  <c r="X8"/>
  <c r="V8"/>
  <c r="Y7"/>
  <c r="X7"/>
  <c r="V7"/>
  <c r="Y6"/>
  <c r="X6"/>
  <c r="V6"/>
  <c r="Y5"/>
  <c r="X5"/>
  <c r="V5"/>
  <c r="Y4"/>
  <c r="X4"/>
  <c r="V4"/>
  <c r="Y31" i="7"/>
  <c r="X31"/>
  <c r="V31"/>
  <c r="Y30"/>
  <c r="X30"/>
  <c r="V30"/>
  <c r="Y29"/>
  <c r="X29"/>
  <c r="V29"/>
  <c r="Y28"/>
  <c r="X28"/>
  <c r="V28"/>
  <c r="Y27"/>
  <c r="X27"/>
  <c r="V27"/>
  <c r="Y26"/>
  <c r="X26"/>
  <c r="V26"/>
  <c r="Y25"/>
  <c r="X25"/>
  <c r="V25"/>
  <c r="Y24"/>
  <c r="X24"/>
  <c r="V24"/>
  <c r="Y23"/>
  <c r="X23"/>
  <c r="V23"/>
  <c r="Y22"/>
  <c r="X22"/>
  <c r="V22"/>
  <c r="Y21"/>
  <c r="X21"/>
  <c r="V21"/>
  <c r="V20"/>
  <c r="Y19"/>
  <c r="X19"/>
  <c r="V19"/>
  <c r="Y18"/>
  <c r="X18"/>
  <c r="V18"/>
  <c r="Y17"/>
  <c r="X17"/>
  <c r="V17"/>
  <c r="Y16"/>
  <c r="X16"/>
  <c r="V16"/>
  <c r="Y15"/>
  <c r="X15"/>
  <c r="V15"/>
  <c r="Y14"/>
  <c r="X14"/>
  <c r="V14"/>
  <c r="Y13"/>
  <c r="X13"/>
  <c r="V13"/>
  <c r="Y12"/>
  <c r="X12"/>
  <c r="V12"/>
  <c r="Y11"/>
  <c r="X11"/>
  <c r="V11"/>
  <c r="Y10"/>
  <c r="X10"/>
  <c r="V10"/>
  <c r="Y9"/>
  <c r="X9"/>
  <c r="V9"/>
  <c r="Y8"/>
  <c r="X8"/>
  <c r="V8"/>
  <c r="Y7"/>
  <c r="X7"/>
  <c r="V7"/>
  <c r="Y6"/>
  <c r="X6"/>
  <c r="V6"/>
  <c r="Y5"/>
  <c r="X5"/>
  <c r="V5"/>
  <c r="Y4"/>
  <c r="X4"/>
  <c r="V4"/>
</calcChain>
</file>

<file path=xl/sharedStrings.xml><?xml version="1.0" encoding="utf-8"?>
<sst xmlns="http://schemas.openxmlformats.org/spreadsheetml/2006/main" count="1100" uniqueCount="234">
  <si>
    <t>宁远县2024年引进急需紧缺高层次专业人才成绩花名册</t>
  </si>
  <si>
    <t>序号</t>
  </si>
  <si>
    <t>姓 名</t>
  </si>
  <si>
    <t>性别</t>
  </si>
  <si>
    <t>身份证号</t>
  </si>
  <si>
    <t>出生年月</t>
  </si>
  <si>
    <t>户籍地</t>
  </si>
  <si>
    <t>政治面貌</t>
  </si>
  <si>
    <t>引进单位及岗位</t>
  </si>
  <si>
    <t>第一学历</t>
  </si>
  <si>
    <t>最高学历</t>
  </si>
  <si>
    <t>老师资格证种类及取得时间</t>
  </si>
  <si>
    <t>联系电话</t>
  </si>
  <si>
    <t>实绩测评和结构化面试成绩</t>
  </si>
  <si>
    <t>面谈
成绩</t>
  </si>
  <si>
    <t>面谈时间</t>
  </si>
  <si>
    <t>准考证号</t>
  </si>
  <si>
    <t>说课
成绩</t>
  </si>
  <si>
    <t>是否入围说课</t>
  </si>
  <si>
    <t>学历</t>
  </si>
  <si>
    <t>毕业院校</t>
  </si>
  <si>
    <t>专业</t>
  </si>
  <si>
    <t>毕业时间</t>
  </si>
  <si>
    <t>是否2024年应届毕业</t>
  </si>
  <si>
    <t>实绩测评成绩</t>
  </si>
  <si>
    <t>实绩测评
折合分（40%）</t>
  </si>
  <si>
    <t>结构化面试成绩</t>
  </si>
  <si>
    <t>结构化面试折合分（60%）</t>
  </si>
  <si>
    <t>周宇红</t>
  </si>
  <si>
    <t>女</t>
  </si>
  <si>
    <t>4311031998040100041</t>
  </si>
  <si>
    <t>1998.04</t>
  </si>
  <si>
    <t>湖南</t>
  </si>
  <si>
    <t>团员</t>
  </si>
  <si>
    <t>宁远一中</t>
  </si>
  <si>
    <t>语文</t>
  </si>
  <si>
    <t>本科</t>
  </si>
  <si>
    <t>湖南师范大学树达学院</t>
  </si>
  <si>
    <t>汉语言
文学</t>
  </si>
  <si>
    <t>研究生</t>
  </si>
  <si>
    <t>昆明学院</t>
  </si>
  <si>
    <t>中国现当代文学</t>
  </si>
  <si>
    <t>高中语文 2023</t>
  </si>
  <si>
    <t>3月25日
上午</t>
  </si>
  <si>
    <t>欧阳甜甜</t>
  </si>
  <si>
    <t>431322200306060025</t>
  </si>
  <si>
    <t>2003.06</t>
  </si>
  <si>
    <t>物理</t>
  </si>
  <si>
    <t>南京师范大学</t>
  </si>
  <si>
    <t>物理学</t>
  </si>
  <si>
    <t>高中物理2024.07</t>
  </si>
  <si>
    <t>唐清霞</t>
  </si>
  <si>
    <t>4308221199606286828</t>
  </si>
  <si>
    <t>1996.06</t>
  </si>
  <si>
    <t>湖南
张家界</t>
  </si>
  <si>
    <t>预备党员</t>
  </si>
  <si>
    <t>生物</t>
  </si>
  <si>
    <t>吉首大学</t>
  </si>
  <si>
    <t xml:space="preserve">电子商务 </t>
  </si>
  <si>
    <t>伊犁师范
大学</t>
  </si>
  <si>
    <t>学科教学（生物）</t>
  </si>
  <si>
    <t>高中生物
待认定</t>
  </si>
  <si>
    <t>陈灵灵</t>
  </si>
  <si>
    <t>431121199906168424</t>
  </si>
  <si>
    <t>1999.06</t>
  </si>
  <si>
    <t>湖南
永州</t>
  </si>
  <si>
    <t>湖南文理学校</t>
  </si>
  <si>
    <t>生物科学（师范）</t>
  </si>
  <si>
    <t>湖南师范大学</t>
  </si>
  <si>
    <t>植物学</t>
  </si>
  <si>
    <t>高中生物
2021</t>
  </si>
  <si>
    <t>李卓洋</t>
  </si>
  <si>
    <t>220282200208155929</t>
  </si>
  <si>
    <t>2002.08</t>
  </si>
  <si>
    <t>吉林</t>
  </si>
  <si>
    <t>毛安治</t>
  </si>
  <si>
    <t>43052420020117052X</t>
  </si>
  <si>
    <t>2002.01</t>
  </si>
  <si>
    <t>湖南
邵阳</t>
  </si>
  <si>
    <t>陈丽娟</t>
  </si>
  <si>
    <t>431123199910260525</t>
  </si>
  <si>
    <t>1999.10</t>
  </si>
  <si>
    <t>湖南科技学院</t>
  </si>
  <si>
    <t>生物工程</t>
  </si>
  <si>
    <t>生物化学与分子生物学</t>
  </si>
  <si>
    <t>17774641165</t>
  </si>
  <si>
    <t>胡雨婷</t>
  </si>
  <si>
    <t>431322200307240044</t>
  </si>
  <si>
    <t>2003.07</t>
  </si>
  <si>
    <t>湖南
娄底</t>
  </si>
  <si>
    <t>18873151503</t>
  </si>
  <si>
    <t>孙诗雨</t>
  </si>
  <si>
    <t>430524200303268667</t>
  </si>
  <si>
    <t>2003.03</t>
  </si>
  <si>
    <t>18890392382</t>
  </si>
  <si>
    <t>3月25日
下午</t>
  </si>
  <si>
    <t>马乐诗</t>
  </si>
  <si>
    <t>430121200208257328</t>
  </si>
  <si>
    <t>湖南
长沙</t>
  </si>
  <si>
    <t>15387484060</t>
  </si>
  <si>
    <t>朱辣</t>
  </si>
  <si>
    <t>430521199603281628</t>
  </si>
  <si>
    <t>1996.03</t>
  </si>
  <si>
    <t>湖南
邵东</t>
  </si>
  <si>
    <t>生物科学</t>
  </si>
  <si>
    <t>发育生物学</t>
  </si>
  <si>
    <t>高中生物</t>
  </si>
  <si>
    <t>15574349060</t>
  </si>
  <si>
    <t>彭芹</t>
  </si>
  <si>
    <t>430923199807174920</t>
  </si>
  <si>
    <t>1998.07</t>
  </si>
  <si>
    <t>益阳
安化</t>
  </si>
  <si>
    <t>党员</t>
  </si>
  <si>
    <t>四川师范</t>
  </si>
  <si>
    <t>生物学</t>
  </si>
  <si>
    <t>高中生物
2021.07</t>
  </si>
  <si>
    <t>15580868339</t>
  </si>
  <si>
    <t>徐李平</t>
  </si>
  <si>
    <t>430621198902072742</t>
  </si>
  <si>
    <t>1989.02</t>
  </si>
  <si>
    <t>湖南
岳阳</t>
  </si>
  <si>
    <t>河南理工大学</t>
  </si>
  <si>
    <t>西华大学</t>
  </si>
  <si>
    <t>中国语言文学</t>
  </si>
  <si>
    <t>高中语文认定中</t>
  </si>
  <si>
    <t>19173186680</t>
  </si>
  <si>
    <t>成敏菁</t>
  </si>
  <si>
    <t>431126199907097084</t>
  </si>
  <si>
    <t>1999.07</t>
  </si>
  <si>
    <t>湖南
宁远</t>
  </si>
  <si>
    <t>长春师范大学</t>
  </si>
  <si>
    <t>江西师范大学</t>
  </si>
  <si>
    <t>17674613266</t>
  </si>
  <si>
    <t>王春凤</t>
  </si>
  <si>
    <t>412724199402013727</t>
  </si>
  <si>
    <t>1994.02</t>
  </si>
  <si>
    <t>河南
周口</t>
  </si>
  <si>
    <t>群众</t>
  </si>
  <si>
    <t>河南师范大学</t>
  </si>
  <si>
    <t>生理学</t>
  </si>
  <si>
    <t>高中生物
2022.07</t>
  </si>
  <si>
    <t>19313073943</t>
  </si>
  <si>
    <t>阳文涛</t>
  </si>
  <si>
    <t>男</t>
  </si>
  <si>
    <t>432524200104081930</t>
  </si>
  <si>
    <t>湖南
新化</t>
  </si>
  <si>
    <t>高中生物
2023.07</t>
  </si>
  <si>
    <t>龙瑾</t>
  </si>
  <si>
    <t>430521200106270742</t>
  </si>
  <si>
    <t>2001.06</t>
  </si>
  <si>
    <t>数学</t>
  </si>
  <si>
    <t>数学与应用数学</t>
  </si>
  <si>
    <t>高中数学
待认定</t>
  </si>
  <si>
    <t>16680806848</t>
  </si>
  <si>
    <t>缺考</t>
  </si>
  <si>
    <t>3月26日上午10:30未，视作放弃</t>
  </si>
  <si>
    <t>张晚童</t>
  </si>
  <si>
    <t>362202200109287345</t>
  </si>
  <si>
    <t>2001.09</t>
  </si>
  <si>
    <t>江西
丰城</t>
  </si>
  <si>
    <t>无（等待校考）</t>
  </si>
  <si>
    <t>18879555818</t>
  </si>
  <si>
    <t>3月26日
上午</t>
  </si>
  <si>
    <t>王静</t>
  </si>
  <si>
    <t>430421199909238841</t>
  </si>
  <si>
    <t>1999.09</t>
  </si>
  <si>
    <t>湖南
衡阳</t>
  </si>
  <si>
    <t>高中生物2021.07</t>
  </si>
  <si>
    <t>15674845092</t>
  </si>
  <si>
    <t>匡雪梅</t>
  </si>
  <si>
    <t>430426199809228904</t>
  </si>
  <si>
    <t>1998.09</t>
  </si>
  <si>
    <t>湖南
祁东</t>
  </si>
  <si>
    <t>高中生物2022.07</t>
  </si>
  <si>
    <t>18570694532</t>
  </si>
  <si>
    <t>殷绪广</t>
  </si>
  <si>
    <t>430581200008014290</t>
  </si>
  <si>
    <t>2000.08</t>
  </si>
  <si>
    <t>18024469676</t>
  </si>
  <si>
    <t>谢媛</t>
  </si>
  <si>
    <t>430521199608042365</t>
  </si>
  <si>
    <t>1996.08</t>
  </si>
  <si>
    <t>怀化学院</t>
  </si>
  <si>
    <t>湖南农业大学</t>
  </si>
  <si>
    <t>13765632539</t>
  </si>
  <si>
    <t>莫丽敏</t>
  </si>
  <si>
    <t>43112419980425104X</t>
  </si>
  <si>
    <t>湖南
道县</t>
  </si>
  <si>
    <t>生物科学
（师范）</t>
  </si>
  <si>
    <t>生态学</t>
  </si>
  <si>
    <t>17343657003</t>
  </si>
  <si>
    <t>胡文乐</t>
  </si>
  <si>
    <t>43112620020221002X</t>
  </si>
  <si>
    <t>2002.02</t>
  </si>
  <si>
    <t>高中物理
2024.07</t>
  </si>
  <si>
    <t>15111648390</t>
  </si>
  <si>
    <t>刘娜</t>
  </si>
  <si>
    <t>430181199912275221</t>
  </si>
  <si>
    <t>1999.12</t>
  </si>
  <si>
    <t>湖南
浏阳</t>
  </si>
  <si>
    <t>湖南科技大学</t>
  </si>
  <si>
    <t>高中数学
2021.07</t>
  </si>
  <si>
    <t>13574120616</t>
  </si>
  <si>
    <t>朱玉丽</t>
  </si>
  <si>
    <t>430503199808153542</t>
  </si>
  <si>
    <t>1998.08</t>
  </si>
  <si>
    <t>18163876076</t>
  </si>
  <si>
    <t>曾莹</t>
  </si>
  <si>
    <t>431026199803151626</t>
  </si>
  <si>
    <t>1998.03</t>
  </si>
  <si>
    <t>湖南
汝城</t>
  </si>
  <si>
    <t>学科教学
（生物）</t>
  </si>
  <si>
    <t>高中生物
2020.07</t>
  </si>
  <si>
    <t>166070579891</t>
  </si>
  <si>
    <t>李文蕙</t>
  </si>
  <si>
    <t>430424199503183122</t>
  </si>
  <si>
    <t>1995.03</t>
  </si>
  <si>
    <t>大专</t>
  </si>
  <si>
    <t>长沙民政职业技术学院</t>
  </si>
  <si>
    <t>物流管理</t>
  </si>
  <si>
    <t>湖北大学</t>
  </si>
  <si>
    <t>学科教学
（语文）</t>
  </si>
  <si>
    <t>高中语文
2021.07</t>
  </si>
  <si>
    <t>18773118215</t>
  </si>
  <si>
    <t>是否
入围
说课</t>
  </si>
  <si>
    <t>是</t>
  </si>
  <si>
    <t>否</t>
  </si>
  <si>
    <t>说课成绩</t>
  </si>
  <si>
    <t>是否入围体检</t>
  </si>
  <si>
    <t>备注</t>
  </si>
  <si>
    <t>高中数学</t>
  </si>
  <si>
    <t>高中语文</t>
  </si>
  <si>
    <t>附件</t>
    <phoneticPr fontId="12" type="noConversion"/>
  </si>
  <si>
    <t>2024年宁远县高中学校引进急需紧缺高层次专业人才
面试（说课）成绩及体检入围情况公示表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</si>
</sst>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0"/>
      <name val="黑体"/>
      <charset val="134"/>
    </font>
    <font>
      <sz val="12"/>
      <name val="方正小标宋简体"/>
      <charset val="134"/>
    </font>
    <font>
      <sz val="9"/>
      <name val="宋体"/>
      <charset val="134"/>
      <scheme val="minor"/>
    </font>
    <font>
      <sz val="16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ill="1">
      <alignment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4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7"/>
  <sheetViews>
    <sheetView workbookViewId="0">
      <pane xSplit="4" ySplit="3" topLeftCell="E10" activePane="bottomRight" state="frozen"/>
      <selection pane="topRight"/>
      <selection pane="bottomLeft"/>
      <selection pane="bottomRight" activeCell="AC9" sqref="AC9"/>
    </sheetView>
  </sheetViews>
  <sheetFormatPr defaultColWidth="8.875" defaultRowHeight="13.5"/>
  <cols>
    <col min="1" max="1" width="5.25" customWidth="1"/>
    <col min="3" max="3" width="4.25" customWidth="1"/>
    <col min="4" max="4" width="11.5" customWidth="1"/>
    <col min="6" max="6" width="7.25" customWidth="1"/>
    <col min="7" max="7" width="6.25" style="2" customWidth="1"/>
    <col min="8" max="9" width="5.5" style="2" customWidth="1"/>
    <col min="10" max="10" width="6.125" customWidth="1"/>
    <col min="11" max="11" width="10.5" customWidth="1"/>
    <col min="13" max="13" width="10.5" customWidth="1"/>
    <col min="15" max="15" width="9.625" customWidth="1"/>
    <col min="16" max="16" width="9.875" customWidth="1"/>
    <col min="17" max="17" width="9.75" customWidth="1"/>
    <col min="18" max="18" width="9.5" customWidth="1"/>
    <col min="19" max="19" width="8.875" hidden="1" customWidth="1"/>
    <col min="20" max="20" width="14.25" customWidth="1"/>
    <col min="21" max="21" width="9.875" style="3" customWidth="1"/>
    <col min="22" max="22" width="10.25" customWidth="1"/>
    <col min="23" max="23" width="9.375" style="3" customWidth="1"/>
    <col min="24" max="24" width="10.5" customWidth="1"/>
    <col min="25" max="25" width="10" customWidth="1"/>
    <col min="26" max="27" width="8.875" customWidth="1"/>
    <col min="28" max="28" width="10" customWidth="1"/>
  </cols>
  <sheetData>
    <row r="1" spans="1:29" ht="4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  <c r="V1" s="47"/>
      <c r="W1" s="48"/>
      <c r="X1" s="47"/>
      <c r="Y1" s="47"/>
      <c r="Z1" s="47"/>
      <c r="AA1" s="47"/>
      <c r="AB1" s="47"/>
    </row>
    <row r="2" spans="1:29" ht="33" customHeight="1">
      <c r="A2" s="52" t="s">
        <v>1</v>
      </c>
      <c r="B2" s="53" t="s">
        <v>2</v>
      </c>
      <c r="C2" s="46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46" t="s">
        <v>8</v>
      </c>
      <c r="I2" s="46"/>
      <c r="J2" s="49" t="s">
        <v>9</v>
      </c>
      <c r="K2" s="49"/>
      <c r="L2" s="49"/>
      <c r="M2" s="49"/>
      <c r="N2" s="49" t="s">
        <v>10</v>
      </c>
      <c r="O2" s="49"/>
      <c r="P2" s="49"/>
      <c r="Q2" s="49"/>
      <c r="R2" s="46" t="s">
        <v>11</v>
      </c>
      <c r="S2" s="37"/>
      <c r="T2" s="54" t="s">
        <v>12</v>
      </c>
      <c r="U2" s="50" t="s">
        <v>13</v>
      </c>
      <c r="V2" s="51"/>
      <c r="W2" s="50"/>
      <c r="X2" s="51"/>
      <c r="Y2" s="44" t="s">
        <v>14</v>
      </c>
      <c r="Z2" s="44" t="s">
        <v>15</v>
      </c>
      <c r="AA2" s="44" t="s">
        <v>16</v>
      </c>
      <c r="AB2" s="44" t="s">
        <v>17</v>
      </c>
      <c r="AC2" s="44" t="s">
        <v>18</v>
      </c>
    </row>
    <row r="3" spans="1:29" ht="42.95" customHeight="1">
      <c r="A3" s="52"/>
      <c r="B3" s="53"/>
      <c r="C3" s="46"/>
      <c r="D3" s="54"/>
      <c r="E3" s="54"/>
      <c r="F3" s="54"/>
      <c r="G3" s="54"/>
      <c r="H3" s="46"/>
      <c r="I3" s="46"/>
      <c r="J3" s="36" t="s">
        <v>19</v>
      </c>
      <c r="K3" s="36" t="s">
        <v>20</v>
      </c>
      <c r="L3" s="36" t="s">
        <v>21</v>
      </c>
      <c r="M3" s="36" t="s">
        <v>22</v>
      </c>
      <c r="N3" s="36" t="s">
        <v>19</v>
      </c>
      <c r="O3" s="36" t="s">
        <v>20</v>
      </c>
      <c r="P3" s="36" t="s">
        <v>21</v>
      </c>
      <c r="Q3" s="36" t="s">
        <v>22</v>
      </c>
      <c r="R3" s="46"/>
      <c r="S3" s="36" t="s">
        <v>23</v>
      </c>
      <c r="T3" s="54"/>
      <c r="U3" s="17" t="s">
        <v>24</v>
      </c>
      <c r="V3" s="18" t="s">
        <v>25</v>
      </c>
      <c r="W3" s="17" t="s">
        <v>26</v>
      </c>
      <c r="X3" s="18" t="s">
        <v>27</v>
      </c>
      <c r="Y3" s="45"/>
      <c r="Z3" s="45"/>
      <c r="AA3" s="45"/>
      <c r="AB3" s="45"/>
      <c r="AC3" s="45"/>
    </row>
    <row r="4" spans="1:29" ht="45" customHeight="1">
      <c r="A4" s="6">
        <v>1</v>
      </c>
      <c r="B4" s="6" t="s">
        <v>28</v>
      </c>
      <c r="C4" s="6" t="s">
        <v>29</v>
      </c>
      <c r="D4" s="10" t="s">
        <v>30</v>
      </c>
      <c r="E4" s="41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>
        <v>2020.06</v>
      </c>
      <c r="N4" s="16" t="s">
        <v>39</v>
      </c>
      <c r="O4" s="6" t="s">
        <v>40</v>
      </c>
      <c r="P4" s="6" t="s">
        <v>41</v>
      </c>
      <c r="Q4" s="6">
        <v>2024.06</v>
      </c>
      <c r="R4" s="6" t="s">
        <v>42</v>
      </c>
      <c r="S4" s="6"/>
      <c r="T4" s="10">
        <v>18143319207</v>
      </c>
      <c r="U4" s="20">
        <v>82.17</v>
      </c>
      <c r="V4" s="20">
        <f t="shared" ref="V4:V20" si="0">ROUND(U4*40%,2)</f>
        <v>32.869999999999997</v>
      </c>
      <c r="W4" s="20">
        <v>90.5</v>
      </c>
      <c r="X4" s="20">
        <f t="shared" ref="X4:X19" si="1">ROUND(W4*60%,2)</f>
        <v>54.3</v>
      </c>
      <c r="Y4" s="20">
        <f t="shared" ref="Y4:Y19" si="2">ROUND(V4+X4,2)</f>
        <v>87.17</v>
      </c>
      <c r="Z4" s="25" t="s">
        <v>43</v>
      </c>
      <c r="AA4" s="32">
        <v>20240101</v>
      </c>
      <c r="AB4" s="32"/>
      <c r="AC4" s="28"/>
    </row>
    <row r="5" spans="1:29" ht="36.950000000000003" customHeight="1">
      <c r="A5" s="6">
        <v>2</v>
      </c>
      <c r="B5" s="6" t="s">
        <v>44</v>
      </c>
      <c r="C5" s="6" t="s">
        <v>29</v>
      </c>
      <c r="D5" s="10" t="s">
        <v>45</v>
      </c>
      <c r="E5" s="41" t="s">
        <v>46</v>
      </c>
      <c r="F5" s="6" t="s">
        <v>32</v>
      </c>
      <c r="G5" s="6" t="s">
        <v>33</v>
      </c>
      <c r="H5" s="6" t="s">
        <v>34</v>
      </c>
      <c r="I5" s="6" t="s">
        <v>47</v>
      </c>
      <c r="J5" s="6" t="s">
        <v>36</v>
      </c>
      <c r="K5" s="6" t="s">
        <v>48</v>
      </c>
      <c r="L5" s="6" t="s">
        <v>49</v>
      </c>
      <c r="M5" s="6">
        <v>2024.06</v>
      </c>
      <c r="N5" s="6" t="s">
        <v>36</v>
      </c>
      <c r="O5" s="6" t="s">
        <v>48</v>
      </c>
      <c r="P5" s="6" t="s">
        <v>49</v>
      </c>
      <c r="Q5" s="6">
        <v>2024.06</v>
      </c>
      <c r="R5" s="6" t="s">
        <v>50</v>
      </c>
      <c r="S5" s="6"/>
      <c r="T5" s="10">
        <v>18273835211</v>
      </c>
      <c r="U5" s="20">
        <v>83.87</v>
      </c>
      <c r="V5" s="20">
        <f t="shared" si="0"/>
        <v>33.549999999999997</v>
      </c>
      <c r="W5" s="20">
        <v>87.6</v>
      </c>
      <c r="X5" s="20">
        <f t="shared" si="1"/>
        <v>52.56</v>
      </c>
      <c r="Y5" s="20">
        <f t="shared" si="2"/>
        <v>86.11</v>
      </c>
      <c r="Z5" s="25" t="s">
        <v>43</v>
      </c>
      <c r="AA5" s="32">
        <v>20240301</v>
      </c>
      <c r="AB5" s="32"/>
      <c r="AC5" s="28"/>
    </row>
    <row r="6" spans="1:29" ht="36.950000000000003" customHeight="1">
      <c r="A6" s="6">
        <v>3</v>
      </c>
      <c r="B6" s="11" t="s">
        <v>51</v>
      </c>
      <c r="C6" s="6" t="s">
        <v>29</v>
      </c>
      <c r="D6" s="9" t="s">
        <v>52</v>
      </c>
      <c r="E6" s="42" t="s">
        <v>53</v>
      </c>
      <c r="F6" s="6" t="s">
        <v>54</v>
      </c>
      <c r="G6" s="11" t="s">
        <v>55</v>
      </c>
      <c r="H6" s="6" t="s">
        <v>34</v>
      </c>
      <c r="I6" s="11" t="s">
        <v>56</v>
      </c>
      <c r="J6" s="6" t="s">
        <v>36</v>
      </c>
      <c r="K6" s="11" t="s">
        <v>57</v>
      </c>
      <c r="L6" s="11" t="s">
        <v>58</v>
      </c>
      <c r="M6" s="11">
        <v>2020.06</v>
      </c>
      <c r="N6" s="16" t="s">
        <v>39</v>
      </c>
      <c r="O6" s="11" t="s">
        <v>59</v>
      </c>
      <c r="P6" s="11" t="s">
        <v>60</v>
      </c>
      <c r="Q6" s="11">
        <v>2024</v>
      </c>
      <c r="R6" s="6" t="s">
        <v>61</v>
      </c>
      <c r="S6" s="11"/>
      <c r="T6" s="9">
        <v>15174447285</v>
      </c>
      <c r="U6" s="20">
        <v>81</v>
      </c>
      <c r="V6" s="20">
        <f t="shared" si="0"/>
        <v>32.4</v>
      </c>
      <c r="W6" s="38">
        <v>88.77</v>
      </c>
      <c r="X6" s="20">
        <f t="shared" si="1"/>
        <v>53.26</v>
      </c>
      <c r="Y6" s="20">
        <f t="shared" si="2"/>
        <v>85.66</v>
      </c>
      <c r="Z6" s="25" t="s">
        <v>43</v>
      </c>
      <c r="AA6" s="32">
        <v>20240401</v>
      </c>
      <c r="AB6" s="32"/>
      <c r="AC6" s="28"/>
    </row>
    <row r="7" spans="1:29" ht="36.950000000000003" customHeight="1">
      <c r="A7" s="6">
        <v>4</v>
      </c>
      <c r="B7" s="6" t="s">
        <v>62</v>
      </c>
      <c r="C7" s="6" t="s">
        <v>29</v>
      </c>
      <c r="D7" s="10" t="s">
        <v>63</v>
      </c>
      <c r="E7" s="41" t="s">
        <v>64</v>
      </c>
      <c r="F7" s="6" t="s">
        <v>65</v>
      </c>
      <c r="G7" s="6" t="s">
        <v>33</v>
      </c>
      <c r="H7" s="6" t="s">
        <v>34</v>
      </c>
      <c r="I7" s="11" t="s">
        <v>56</v>
      </c>
      <c r="J7" s="6" t="s">
        <v>36</v>
      </c>
      <c r="K7" s="6" t="s">
        <v>66</v>
      </c>
      <c r="L7" s="6" t="s">
        <v>67</v>
      </c>
      <c r="M7" s="6">
        <v>2021.09</v>
      </c>
      <c r="N7" s="16" t="s">
        <v>39</v>
      </c>
      <c r="O7" s="6" t="s">
        <v>68</v>
      </c>
      <c r="P7" s="6" t="s">
        <v>69</v>
      </c>
      <c r="Q7" s="11">
        <v>2024</v>
      </c>
      <c r="R7" s="6" t="s">
        <v>70</v>
      </c>
      <c r="S7" s="6"/>
      <c r="T7" s="10">
        <v>17873676921</v>
      </c>
      <c r="U7" s="20">
        <v>90.93</v>
      </c>
      <c r="V7" s="20">
        <f t="shared" si="0"/>
        <v>36.369999999999997</v>
      </c>
      <c r="W7" s="20">
        <v>88.4</v>
      </c>
      <c r="X7" s="20">
        <f t="shared" si="1"/>
        <v>53.04</v>
      </c>
      <c r="Y7" s="20">
        <f t="shared" si="2"/>
        <v>89.41</v>
      </c>
      <c r="Z7" s="25" t="s">
        <v>43</v>
      </c>
      <c r="AA7" s="32">
        <v>20240402</v>
      </c>
      <c r="AB7" s="32"/>
      <c r="AC7" s="28"/>
    </row>
    <row r="8" spans="1:29" ht="36.950000000000003" customHeight="1">
      <c r="A8" s="6">
        <v>5</v>
      </c>
      <c r="B8" s="7" t="s">
        <v>71</v>
      </c>
      <c r="C8" s="6" t="s">
        <v>29</v>
      </c>
      <c r="D8" s="8" t="s">
        <v>72</v>
      </c>
      <c r="E8" s="42" t="s">
        <v>73</v>
      </c>
      <c r="F8" s="7" t="s">
        <v>74</v>
      </c>
      <c r="G8" s="6" t="s">
        <v>33</v>
      </c>
      <c r="H8" s="6" t="s">
        <v>34</v>
      </c>
      <c r="I8" s="11" t="s">
        <v>56</v>
      </c>
      <c r="J8" s="6" t="s">
        <v>36</v>
      </c>
      <c r="K8" s="15" t="s">
        <v>68</v>
      </c>
      <c r="L8" s="6" t="s">
        <v>67</v>
      </c>
      <c r="M8" s="15">
        <v>2024.06</v>
      </c>
      <c r="N8" s="6" t="s">
        <v>36</v>
      </c>
      <c r="O8" s="15" t="s">
        <v>68</v>
      </c>
      <c r="P8" s="6" t="s">
        <v>67</v>
      </c>
      <c r="Q8" s="15">
        <v>2024.06</v>
      </c>
      <c r="R8" s="6" t="s">
        <v>61</v>
      </c>
      <c r="S8" s="7"/>
      <c r="T8" s="19">
        <v>15981238711</v>
      </c>
      <c r="U8" s="20">
        <v>88.67</v>
      </c>
      <c r="V8" s="20">
        <f t="shared" si="0"/>
        <v>35.47</v>
      </c>
      <c r="W8" s="20">
        <v>85.17</v>
      </c>
      <c r="X8" s="20">
        <f t="shared" si="1"/>
        <v>51.1</v>
      </c>
      <c r="Y8" s="20">
        <f t="shared" si="2"/>
        <v>86.57</v>
      </c>
      <c r="Z8" s="25" t="s">
        <v>43</v>
      </c>
      <c r="AA8" s="32">
        <v>20240403</v>
      </c>
      <c r="AB8" s="32"/>
      <c r="AC8" s="28"/>
    </row>
    <row r="9" spans="1:29" ht="36.950000000000003" customHeight="1">
      <c r="A9" s="6">
        <v>6</v>
      </c>
      <c r="B9" s="6" t="s">
        <v>75</v>
      </c>
      <c r="C9" s="6" t="s">
        <v>29</v>
      </c>
      <c r="D9" s="10" t="s">
        <v>76</v>
      </c>
      <c r="E9" s="10" t="s">
        <v>77</v>
      </c>
      <c r="F9" s="6" t="s">
        <v>78</v>
      </c>
      <c r="G9" s="6" t="s">
        <v>33</v>
      </c>
      <c r="H9" s="6" t="s">
        <v>34</v>
      </c>
      <c r="I9" s="11" t="s">
        <v>56</v>
      </c>
      <c r="J9" s="6" t="s">
        <v>36</v>
      </c>
      <c r="K9" s="15" t="s">
        <v>68</v>
      </c>
      <c r="L9" s="6" t="s">
        <v>67</v>
      </c>
      <c r="M9" s="6">
        <v>2024.06</v>
      </c>
      <c r="N9" s="6" t="s">
        <v>36</v>
      </c>
      <c r="O9" s="15" t="s">
        <v>68</v>
      </c>
      <c r="P9" s="6" t="s">
        <v>67</v>
      </c>
      <c r="Q9" s="6">
        <v>2024.06</v>
      </c>
      <c r="R9" s="6" t="s">
        <v>61</v>
      </c>
      <c r="S9" s="6"/>
      <c r="T9" s="10">
        <v>18528015814</v>
      </c>
      <c r="U9" s="20">
        <v>87.33</v>
      </c>
      <c r="V9" s="20">
        <f t="shared" si="0"/>
        <v>34.93</v>
      </c>
      <c r="W9" s="20">
        <v>84.33</v>
      </c>
      <c r="X9" s="20">
        <f t="shared" si="1"/>
        <v>50.6</v>
      </c>
      <c r="Y9" s="20">
        <f t="shared" si="2"/>
        <v>85.53</v>
      </c>
      <c r="Z9" s="25" t="s">
        <v>43</v>
      </c>
      <c r="AA9" s="32">
        <v>20240404</v>
      </c>
      <c r="AB9" s="32"/>
      <c r="AC9" s="28"/>
    </row>
    <row r="10" spans="1:29" ht="44.1" customHeight="1">
      <c r="A10" s="6">
        <v>7</v>
      </c>
      <c r="B10" s="6" t="s">
        <v>79</v>
      </c>
      <c r="C10" s="6" t="s">
        <v>29</v>
      </c>
      <c r="D10" s="10" t="s">
        <v>80</v>
      </c>
      <c r="E10" s="10" t="s">
        <v>81</v>
      </c>
      <c r="F10" s="6" t="s">
        <v>65</v>
      </c>
      <c r="G10" s="6" t="s">
        <v>33</v>
      </c>
      <c r="H10" s="6" t="s">
        <v>34</v>
      </c>
      <c r="I10" s="11" t="s">
        <v>56</v>
      </c>
      <c r="J10" s="6" t="s">
        <v>36</v>
      </c>
      <c r="K10" s="6" t="s">
        <v>82</v>
      </c>
      <c r="L10" s="6" t="s">
        <v>83</v>
      </c>
      <c r="M10" s="6">
        <v>2021.09</v>
      </c>
      <c r="N10" s="16" t="s">
        <v>39</v>
      </c>
      <c r="O10" s="6" t="s">
        <v>68</v>
      </c>
      <c r="P10" s="6" t="s">
        <v>84</v>
      </c>
      <c r="Q10" s="11">
        <v>2024.06</v>
      </c>
      <c r="R10" s="6" t="s">
        <v>61</v>
      </c>
      <c r="S10" s="6"/>
      <c r="T10" s="10" t="s">
        <v>85</v>
      </c>
      <c r="U10" s="20">
        <v>87.33</v>
      </c>
      <c r="V10" s="20">
        <f t="shared" si="0"/>
        <v>34.93</v>
      </c>
      <c r="W10" s="20">
        <v>84</v>
      </c>
      <c r="X10" s="20">
        <f t="shared" si="1"/>
        <v>50.4</v>
      </c>
      <c r="Y10" s="20">
        <f t="shared" si="2"/>
        <v>85.33</v>
      </c>
      <c r="Z10" s="25" t="s">
        <v>43</v>
      </c>
      <c r="AA10" s="32">
        <v>20240406</v>
      </c>
      <c r="AB10" s="32"/>
      <c r="AC10" s="28"/>
    </row>
    <row r="11" spans="1:29" ht="36.950000000000003" customHeight="1">
      <c r="A11" s="6">
        <v>8</v>
      </c>
      <c r="B11" s="6" t="s">
        <v>86</v>
      </c>
      <c r="C11" s="6" t="s">
        <v>29</v>
      </c>
      <c r="D11" s="10" t="s">
        <v>87</v>
      </c>
      <c r="E11" s="10" t="s">
        <v>88</v>
      </c>
      <c r="F11" s="6" t="s">
        <v>89</v>
      </c>
      <c r="G11" s="6" t="s">
        <v>33</v>
      </c>
      <c r="H11" s="6" t="s">
        <v>34</v>
      </c>
      <c r="I11" s="11" t="s">
        <v>56</v>
      </c>
      <c r="J11" s="6" t="s">
        <v>36</v>
      </c>
      <c r="K11" s="6" t="s">
        <v>68</v>
      </c>
      <c r="L11" s="6" t="s">
        <v>67</v>
      </c>
      <c r="M11" s="6">
        <v>2024.06</v>
      </c>
      <c r="N11" s="6" t="s">
        <v>36</v>
      </c>
      <c r="O11" s="6" t="s">
        <v>68</v>
      </c>
      <c r="P11" s="6" t="s">
        <v>67</v>
      </c>
      <c r="Q11" s="6">
        <v>2024.06</v>
      </c>
      <c r="R11" s="6" t="s">
        <v>61</v>
      </c>
      <c r="S11" s="6"/>
      <c r="T11" s="10" t="s">
        <v>90</v>
      </c>
      <c r="U11" s="20">
        <v>83.67</v>
      </c>
      <c r="V11" s="20">
        <f t="shared" si="0"/>
        <v>33.47</v>
      </c>
      <c r="W11" s="20">
        <v>89.5</v>
      </c>
      <c r="X11" s="20">
        <f t="shared" si="1"/>
        <v>53.7</v>
      </c>
      <c r="Y11" s="20">
        <f t="shared" si="2"/>
        <v>87.17</v>
      </c>
      <c r="Z11" s="25" t="s">
        <v>43</v>
      </c>
      <c r="AA11" s="32">
        <v>20240405</v>
      </c>
      <c r="AB11" s="32"/>
      <c r="AC11" s="28"/>
    </row>
    <row r="12" spans="1:29" ht="45" customHeight="1">
      <c r="A12" s="6">
        <v>9</v>
      </c>
      <c r="B12" s="6" t="s">
        <v>91</v>
      </c>
      <c r="C12" s="6" t="s">
        <v>29</v>
      </c>
      <c r="D12" s="10" t="s">
        <v>92</v>
      </c>
      <c r="E12" s="10" t="s">
        <v>93</v>
      </c>
      <c r="F12" s="6" t="s">
        <v>78</v>
      </c>
      <c r="G12" s="6" t="s">
        <v>33</v>
      </c>
      <c r="H12" s="6" t="s">
        <v>34</v>
      </c>
      <c r="I12" s="6" t="s">
        <v>56</v>
      </c>
      <c r="J12" s="6" t="s">
        <v>36</v>
      </c>
      <c r="K12" s="6" t="s">
        <v>68</v>
      </c>
      <c r="L12" s="6" t="s">
        <v>67</v>
      </c>
      <c r="M12" s="6">
        <v>2024.06</v>
      </c>
      <c r="N12" s="6" t="s">
        <v>36</v>
      </c>
      <c r="O12" s="6" t="s">
        <v>68</v>
      </c>
      <c r="P12" s="6" t="s">
        <v>67</v>
      </c>
      <c r="Q12" s="6">
        <v>2024.06</v>
      </c>
      <c r="R12" s="6" t="s">
        <v>61</v>
      </c>
      <c r="S12" s="6"/>
      <c r="T12" s="10" t="s">
        <v>94</v>
      </c>
      <c r="U12" s="20">
        <v>87.73</v>
      </c>
      <c r="V12" s="20">
        <f t="shared" si="0"/>
        <v>35.090000000000003</v>
      </c>
      <c r="W12" s="21">
        <v>85.5</v>
      </c>
      <c r="X12" s="20">
        <f t="shared" si="1"/>
        <v>51.3</v>
      </c>
      <c r="Y12" s="20">
        <f t="shared" si="2"/>
        <v>86.39</v>
      </c>
      <c r="Z12" s="25" t="s">
        <v>95</v>
      </c>
      <c r="AA12" s="32">
        <v>20240407</v>
      </c>
      <c r="AB12" s="28"/>
      <c r="AC12" s="28"/>
    </row>
    <row r="13" spans="1:29" ht="36.950000000000003" customHeight="1">
      <c r="A13" s="6">
        <v>10</v>
      </c>
      <c r="B13" s="6" t="s">
        <v>96</v>
      </c>
      <c r="C13" s="6" t="s">
        <v>29</v>
      </c>
      <c r="D13" s="10" t="s">
        <v>97</v>
      </c>
      <c r="E13" s="10" t="s">
        <v>73</v>
      </c>
      <c r="F13" s="6" t="s">
        <v>98</v>
      </c>
      <c r="G13" s="6" t="s">
        <v>33</v>
      </c>
      <c r="H13" s="6" t="s">
        <v>34</v>
      </c>
      <c r="I13" s="6" t="s">
        <v>56</v>
      </c>
      <c r="J13" s="6" t="s">
        <v>36</v>
      </c>
      <c r="K13" s="6" t="s">
        <v>68</v>
      </c>
      <c r="L13" s="6" t="s">
        <v>67</v>
      </c>
      <c r="M13" s="6">
        <v>2024.06</v>
      </c>
      <c r="N13" s="6" t="s">
        <v>36</v>
      </c>
      <c r="O13" s="6" t="s">
        <v>68</v>
      </c>
      <c r="P13" s="6" t="s">
        <v>67</v>
      </c>
      <c r="Q13" s="6">
        <v>2024.06</v>
      </c>
      <c r="R13" s="6" t="s">
        <v>61</v>
      </c>
      <c r="S13" s="6"/>
      <c r="T13" s="10" t="s">
        <v>99</v>
      </c>
      <c r="U13" s="20">
        <v>87.47</v>
      </c>
      <c r="V13" s="20">
        <f t="shared" si="0"/>
        <v>34.99</v>
      </c>
      <c r="W13" s="21">
        <v>86.67</v>
      </c>
      <c r="X13" s="20">
        <f t="shared" si="1"/>
        <v>52</v>
      </c>
      <c r="Y13" s="20">
        <f t="shared" si="2"/>
        <v>86.99</v>
      </c>
      <c r="Z13" s="25" t="s">
        <v>95</v>
      </c>
      <c r="AA13" s="32">
        <v>20240408</v>
      </c>
      <c r="AB13" s="28"/>
      <c r="AC13" s="28"/>
    </row>
    <row r="14" spans="1:29" ht="27">
      <c r="A14" s="6">
        <v>11</v>
      </c>
      <c r="B14" s="11" t="s">
        <v>100</v>
      </c>
      <c r="C14" s="6" t="s">
        <v>29</v>
      </c>
      <c r="D14" s="9" t="s">
        <v>101</v>
      </c>
      <c r="E14" s="9" t="s">
        <v>102</v>
      </c>
      <c r="F14" s="6" t="s">
        <v>103</v>
      </c>
      <c r="G14" s="6" t="s">
        <v>33</v>
      </c>
      <c r="H14" s="6" t="s">
        <v>34</v>
      </c>
      <c r="I14" s="6" t="s">
        <v>56</v>
      </c>
      <c r="J14" s="6" t="s">
        <v>36</v>
      </c>
      <c r="K14" s="6" t="s">
        <v>37</v>
      </c>
      <c r="L14" s="11" t="s">
        <v>104</v>
      </c>
      <c r="M14" s="11">
        <v>2018.06</v>
      </c>
      <c r="N14" s="16" t="s">
        <v>39</v>
      </c>
      <c r="O14" s="11" t="s">
        <v>68</v>
      </c>
      <c r="P14" s="11" t="s">
        <v>105</v>
      </c>
      <c r="Q14" s="11">
        <v>2021.06</v>
      </c>
      <c r="R14" s="6" t="s">
        <v>106</v>
      </c>
      <c r="S14" s="11"/>
      <c r="T14" s="9" t="s">
        <v>107</v>
      </c>
      <c r="U14" s="20">
        <v>88.73</v>
      </c>
      <c r="V14" s="20">
        <f t="shared" si="0"/>
        <v>35.49</v>
      </c>
      <c r="W14" s="21">
        <v>88.87</v>
      </c>
      <c r="X14" s="20">
        <f t="shared" si="1"/>
        <v>53.32</v>
      </c>
      <c r="Y14" s="20">
        <f t="shared" si="2"/>
        <v>88.81</v>
      </c>
      <c r="Z14" s="25" t="s">
        <v>95</v>
      </c>
      <c r="AA14" s="32">
        <v>20240409</v>
      </c>
      <c r="AB14" s="28"/>
      <c r="AC14" s="28"/>
    </row>
    <row r="15" spans="1:29" ht="36.6" customHeight="1">
      <c r="A15" s="6">
        <v>12</v>
      </c>
      <c r="B15" s="6" t="s">
        <v>108</v>
      </c>
      <c r="C15" s="6" t="s">
        <v>29</v>
      </c>
      <c r="D15" s="10" t="s">
        <v>109</v>
      </c>
      <c r="E15" s="10" t="s">
        <v>110</v>
      </c>
      <c r="F15" s="6" t="s">
        <v>111</v>
      </c>
      <c r="G15" s="6" t="s">
        <v>112</v>
      </c>
      <c r="H15" s="6" t="s">
        <v>34</v>
      </c>
      <c r="I15" s="6" t="s">
        <v>56</v>
      </c>
      <c r="J15" s="6" t="s">
        <v>36</v>
      </c>
      <c r="K15" s="6" t="s">
        <v>66</v>
      </c>
      <c r="L15" s="11" t="s">
        <v>104</v>
      </c>
      <c r="M15" s="6">
        <v>2021.06</v>
      </c>
      <c r="N15" s="16" t="s">
        <v>39</v>
      </c>
      <c r="O15" s="6" t="s">
        <v>113</v>
      </c>
      <c r="P15" s="6" t="s">
        <v>114</v>
      </c>
      <c r="Q15" s="11">
        <v>2024</v>
      </c>
      <c r="R15" s="6" t="s">
        <v>115</v>
      </c>
      <c r="S15" s="6"/>
      <c r="T15" s="10" t="s">
        <v>116</v>
      </c>
      <c r="U15" s="20">
        <v>87.23</v>
      </c>
      <c r="V15" s="20">
        <f t="shared" si="0"/>
        <v>34.89</v>
      </c>
      <c r="W15" s="21">
        <v>88.5</v>
      </c>
      <c r="X15" s="20">
        <f t="shared" si="1"/>
        <v>53.1</v>
      </c>
      <c r="Y15" s="20">
        <f t="shared" si="2"/>
        <v>87.99</v>
      </c>
      <c r="Z15" s="25" t="s">
        <v>95</v>
      </c>
      <c r="AA15" s="32">
        <v>20240410</v>
      </c>
      <c r="AB15" s="28"/>
      <c r="AC15" s="28"/>
    </row>
    <row r="16" spans="1:29" ht="36.6" customHeight="1">
      <c r="A16" s="6">
        <v>13</v>
      </c>
      <c r="B16" s="7" t="s">
        <v>117</v>
      </c>
      <c r="C16" s="6" t="s">
        <v>29</v>
      </c>
      <c r="D16" s="8" t="s">
        <v>118</v>
      </c>
      <c r="E16" s="9" t="s">
        <v>119</v>
      </c>
      <c r="F16" s="7" t="s">
        <v>120</v>
      </c>
      <c r="G16" s="6" t="s">
        <v>112</v>
      </c>
      <c r="H16" s="6" t="s">
        <v>34</v>
      </c>
      <c r="I16" s="11" t="s">
        <v>35</v>
      </c>
      <c r="J16" s="6" t="s">
        <v>36</v>
      </c>
      <c r="K16" s="15" t="s">
        <v>121</v>
      </c>
      <c r="L16" s="6" t="s">
        <v>38</v>
      </c>
      <c r="M16" s="15">
        <v>2012.06</v>
      </c>
      <c r="N16" s="16" t="s">
        <v>39</v>
      </c>
      <c r="O16" s="15" t="s">
        <v>122</v>
      </c>
      <c r="P16" s="15" t="s">
        <v>123</v>
      </c>
      <c r="Q16" s="11">
        <v>2024.06</v>
      </c>
      <c r="R16" s="6" t="s">
        <v>124</v>
      </c>
      <c r="S16" s="7"/>
      <c r="T16" s="19" t="s">
        <v>125</v>
      </c>
      <c r="U16" s="20">
        <v>81.83</v>
      </c>
      <c r="V16" s="20">
        <f t="shared" si="0"/>
        <v>32.729999999999997</v>
      </c>
      <c r="W16" s="21">
        <v>85.07</v>
      </c>
      <c r="X16" s="20">
        <f t="shared" si="1"/>
        <v>51.04</v>
      </c>
      <c r="Y16" s="20">
        <f t="shared" si="2"/>
        <v>83.77</v>
      </c>
      <c r="Z16" s="25" t="s">
        <v>95</v>
      </c>
      <c r="AA16" s="32">
        <v>20240102</v>
      </c>
      <c r="AB16" s="28"/>
      <c r="AC16" s="28"/>
    </row>
    <row r="17" spans="1:30" ht="36.6" customHeight="1">
      <c r="A17" s="6">
        <v>14</v>
      </c>
      <c r="B17" s="6" t="s">
        <v>126</v>
      </c>
      <c r="C17" s="6" t="s">
        <v>29</v>
      </c>
      <c r="D17" s="10" t="s">
        <v>127</v>
      </c>
      <c r="E17" s="10" t="s">
        <v>128</v>
      </c>
      <c r="F17" s="6" t="s">
        <v>129</v>
      </c>
      <c r="G17" s="6" t="s">
        <v>33</v>
      </c>
      <c r="H17" s="6" t="s">
        <v>34</v>
      </c>
      <c r="I17" s="6" t="s">
        <v>56</v>
      </c>
      <c r="J17" s="6" t="s">
        <v>36</v>
      </c>
      <c r="K17" s="15" t="s">
        <v>130</v>
      </c>
      <c r="L17" s="6" t="s">
        <v>104</v>
      </c>
      <c r="M17" s="6">
        <v>2021.06</v>
      </c>
      <c r="N17" s="16" t="s">
        <v>39</v>
      </c>
      <c r="O17" s="6" t="s">
        <v>131</v>
      </c>
      <c r="P17" s="6" t="s">
        <v>60</v>
      </c>
      <c r="Q17" s="11">
        <v>2024.06</v>
      </c>
      <c r="R17" s="6" t="s">
        <v>61</v>
      </c>
      <c r="S17" s="6"/>
      <c r="T17" s="10" t="s">
        <v>132</v>
      </c>
      <c r="U17" s="20">
        <v>87.17</v>
      </c>
      <c r="V17" s="20">
        <f t="shared" si="0"/>
        <v>34.869999999999997</v>
      </c>
      <c r="W17" s="21">
        <v>92.67</v>
      </c>
      <c r="X17" s="20">
        <f t="shared" si="1"/>
        <v>55.6</v>
      </c>
      <c r="Y17" s="20">
        <f t="shared" si="2"/>
        <v>90.47</v>
      </c>
      <c r="Z17" s="25" t="s">
        <v>95</v>
      </c>
      <c r="AA17" s="32">
        <v>20240411</v>
      </c>
      <c r="AB17" s="28"/>
      <c r="AC17" s="28"/>
    </row>
    <row r="18" spans="1:30" ht="36.6" customHeight="1">
      <c r="A18" s="6">
        <v>15</v>
      </c>
      <c r="B18" s="6" t="s">
        <v>133</v>
      </c>
      <c r="C18" s="6" t="s">
        <v>29</v>
      </c>
      <c r="D18" s="10" t="s">
        <v>134</v>
      </c>
      <c r="E18" s="10" t="s">
        <v>135</v>
      </c>
      <c r="F18" s="6" t="s">
        <v>136</v>
      </c>
      <c r="G18" s="6" t="s">
        <v>137</v>
      </c>
      <c r="H18" s="6" t="s">
        <v>34</v>
      </c>
      <c r="I18" s="6" t="s">
        <v>56</v>
      </c>
      <c r="J18" s="6" t="s">
        <v>36</v>
      </c>
      <c r="K18" s="6" t="s">
        <v>138</v>
      </c>
      <c r="L18" s="6" t="s">
        <v>83</v>
      </c>
      <c r="M18" s="6">
        <v>2021.06</v>
      </c>
      <c r="N18" s="16" t="s">
        <v>39</v>
      </c>
      <c r="O18" s="6" t="s">
        <v>68</v>
      </c>
      <c r="P18" s="6" t="s">
        <v>139</v>
      </c>
      <c r="Q18" s="11">
        <v>2024.06</v>
      </c>
      <c r="R18" s="6" t="s">
        <v>140</v>
      </c>
      <c r="S18" s="6"/>
      <c r="T18" s="10" t="s">
        <v>141</v>
      </c>
      <c r="U18" s="20">
        <v>86.43</v>
      </c>
      <c r="V18" s="20">
        <f t="shared" si="0"/>
        <v>34.57</v>
      </c>
      <c r="W18" s="21">
        <v>88.27</v>
      </c>
      <c r="X18" s="20">
        <f t="shared" si="1"/>
        <v>52.96</v>
      </c>
      <c r="Y18" s="20">
        <f t="shared" si="2"/>
        <v>87.53</v>
      </c>
      <c r="Z18" s="25" t="s">
        <v>95</v>
      </c>
      <c r="AA18" s="32">
        <v>20240412</v>
      </c>
      <c r="AB18" s="28"/>
      <c r="AC18" s="28"/>
    </row>
    <row r="19" spans="1:30" ht="36.6" customHeight="1">
      <c r="A19" s="6">
        <v>16</v>
      </c>
      <c r="B19" s="6" t="s">
        <v>142</v>
      </c>
      <c r="C19" s="6" t="s">
        <v>143</v>
      </c>
      <c r="D19" s="43" t="s">
        <v>144</v>
      </c>
      <c r="E19" s="6">
        <v>2001.04</v>
      </c>
      <c r="F19" s="6" t="s">
        <v>145</v>
      </c>
      <c r="G19" s="6" t="s">
        <v>33</v>
      </c>
      <c r="H19" s="6" t="s">
        <v>34</v>
      </c>
      <c r="I19" s="6" t="s">
        <v>56</v>
      </c>
      <c r="J19" s="6" t="s">
        <v>36</v>
      </c>
      <c r="K19" s="6" t="s">
        <v>68</v>
      </c>
      <c r="L19" s="6" t="s">
        <v>104</v>
      </c>
      <c r="M19" s="6">
        <v>2023.06</v>
      </c>
      <c r="N19" s="6" t="s">
        <v>36</v>
      </c>
      <c r="O19" s="6" t="s">
        <v>68</v>
      </c>
      <c r="P19" s="6" t="s">
        <v>104</v>
      </c>
      <c r="Q19" s="6">
        <v>2023.06</v>
      </c>
      <c r="R19" s="6" t="s">
        <v>146</v>
      </c>
      <c r="S19" s="6"/>
      <c r="T19" s="6">
        <v>17873804421</v>
      </c>
      <c r="U19" s="20">
        <v>89.17</v>
      </c>
      <c r="V19" s="20">
        <f t="shared" si="0"/>
        <v>35.67</v>
      </c>
      <c r="W19" s="21">
        <v>84.53</v>
      </c>
      <c r="X19" s="20">
        <f t="shared" si="1"/>
        <v>50.72</v>
      </c>
      <c r="Y19" s="20">
        <f t="shared" si="2"/>
        <v>86.39</v>
      </c>
      <c r="Z19" s="25" t="s">
        <v>95</v>
      </c>
      <c r="AA19" s="32">
        <v>20240413</v>
      </c>
      <c r="AB19" s="28"/>
      <c r="AC19" s="28"/>
    </row>
    <row r="20" spans="1:30" ht="36.6" customHeight="1">
      <c r="A20" s="6">
        <v>17</v>
      </c>
      <c r="B20" s="6" t="s">
        <v>147</v>
      </c>
      <c r="C20" s="6" t="s">
        <v>29</v>
      </c>
      <c r="D20" s="10" t="s">
        <v>148</v>
      </c>
      <c r="E20" s="10" t="s">
        <v>149</v>
      </c>
      <c r="F20" s="6" t="s">
        <v>103</v>
      </c>
      <c r="G20" s="6" t="s">
        <v>55</v>
      </c>
      <c r="H20" s="6" t="s">
        <v>34</v>
      </c>
      <c r="I20" s="6" t="s">
        <v>150</v>
      </c>
      <c r="J20" s="6" t="s">
        <v>36</v>
      </c>
      <c r="K20" s="6" t="s">
        <v>68</v>
      </c>
      <c r="L20" s="6" t="s">
        <v>151</v>
      </c>
      <c r="M20" s="6">
        <v>2024.06</v>
      </c>
      <c r="N20" s="6" t="s">
        <v>36</v>
      </c>
      <c r="O20" s="6" t="s">
        <v>68</v>
      </c>
      <c r="P20" s="6" t="s">
        <v>151</v>
      </c>
      <c r="Q20" s="6">
        <v>2024.06</v>
      </c>
      <c r="R20" s="6" t="s">
        <v>152</v>
      </c>
      <c r="S20" s="6"/>
      <c r="T20" s="10" t="s">
        <v>153</v>
      </c>
      <c r="U20" s="20">
        <v>87.8</v>
      </c>
      <c r="V20" s="20">
        <f t="shared" si="0"/>
        <v>35.119999999999997</v>
      </c>
      <c r="W20" s="21" t="s">
        <v>154</v>
      </c>
      <c r="X20" s="20"/>
      <c r="Y20" s="20"/>
      <c r="Z20" s="25"/>
      <c r="AA20" s="32"/>
      <c r="AB20" s="28"/>
      <c r="AC20" s="28"/>
      <c r="AD20" t="s">
        <v>155</v>
      </c>
    </row>
    <row r="21" spans="1:30" ht="36.6" customHeight="1">
      <c r="A21" s="6">
        <v>18</v>
      </c>
      <c r="B21" s="6" t="s">
        <v>156</v>
      </c>
      <c r="C21" s="6" t="s">
        <v>29</v>
      </c>
      <c r="D21" s="10" t="s">
        <v>157</v>
      </c>
      <c r="E21" s="10" t="s">
        <v>158</v>
      </c>
      <c r="F21" s="6" t="s">
        <v>159</v>
      </c>
      <c r="G21" s="6" t="s">
        <v>137</v>
      </c>
      <c r="H21" s="6" t="s">
        <v>34</v>
      </c>
      <c r="I21" s="6" t="s">
        <v>150</v>
      </c>
      <c r="J21" s="6" t="s">
        <v>36</v>
      </c>
      <c r="K21" s="6" t="s">
        <v>68</v>
      </c>
      <c r="L21" s="6" t="s">
        <v>151</v>
      </c>
      <c r="M21" s="6">
        <v>2024.06</v>
      </c>
      <c r="N21" s="6" t="s">
        <v>36</v>
      </c>
      <c r="O21" s="6" t="s">
        <v>68</v>
      </c>
      <c r="P21" s="6" t="s">
        <v>151</v>
      </c>
      <c r="Q21" s="6">
        <v>2024.06</v>
      </c>
      <c r="R21" s="6" t="s">
        <v>160</v>
      </c>
      <c r="S21" s="6"/>
      <c r="T21" s="10" t="s">
        <v>161</v>
      </c>
      <c r="U21" s="20">
        <v>86.17</v>
      </c>
      <c r="V21" s="20">
        <f t="shared" ref="V21:V31" si="3">ROUND(U21*40%,2)</f>
        <v>34.47</v>
      </c>
      <c r="W21" s="21">
        <v>80.5</v>
      </c>
      <c r="X21" s="20">
        <f t="shared" ref="X21:X31" si="4">ROUND(W21*60%,2)</f>
        <v>48.3</v>
      </c>
      <c r="Y21" s="20">
        <f t="shared" ref="Y21:Y31" si="5">ROUND(V21+X21,2)</f>
        <v>82.77</v>
      </c>
      <c r="Z21" s="25" t="s">
        <v>162</v>
      </c>
      <c r="AA21" s="32">
        <v>20240202</v>
      </c>
      <c r="AB21" s="28"/>
      <c r="AC21" s="28"/>
    </row>
    <row r="22" spans="1:30" ht="42" customHeight="1">
      <c r="A22" s="6">
        <v>19</v>
      </c>
      <c r="B22" s="6" t="s">
        <v>163</v>
      </c>
      <c r="C22" s="6" t="s">
        <v>29</v>
      </c>
      <c r="D22" s="10" t="s">
        <v>164</v>
      </c>
      <c r="E22" s="10" t="s">
        <v>165</v>
      </c>
      <c r="F22" s="6" t="s">
        <v>166</v>
      </c>
      <c r="G22" s="6" t="s">
        <v>112</v>
      </c>
      <c r="H22" s="6" t="s">
        <v>34</v>
      </c>
      <c r="I22" s="6" t="s">
        <v>56</v>
      </c>
      <c r="J22" s="6" t="s">
        <v>36</v>
      </c>
      <c r="K22" s="6" t="s">
        <v>37</v>
      </c>
      <c r="L22" s="6" t="s">
        <v>104</v>
      </c>
      <c r="M22" s="6">
        <v>2021.06</v>
      </c>
      <c r="N22" s="6" t="s">
        <v>39</v>
      </c>
      <c r="O22" s="6" t="s">
        <v>68</v>
      </c>
      <c r="P22" s="6" t="s">
        <v>69</v>
      </c>
      <c r="Q22" s="6">
        <v>2024.06</v>
      </c>
      <c r="R22" s="6" t="s">
        <v>167</v>
      </c>
      <c r="S22" s="6"/>
      <c r="T22" s="10" t="s">
        <v>168</v>
      </c>
      <c r="U22" s="20">
        <v>85.83</v>
      </c>
      <c r="V22" s="20">
        <f t="shared" si="3"/>
        <v>34.33</v>
      </c>
      <c r="W22" s="21">
        <v>85.17</v>
      </c>
      <c r="X22" s="20">
        <f t="shared" si="4"/>
        <v>51.1</v>
      </c>
      <c r="Y22" s="20">
        <f t="shared" si="5"/>
        <v>85.43</v>
      </c>
      <c r="Z22" s="25" t="s">
        <v>162</v>
      </c>
      <c r="AA22" s="32">
        <v>20240414</v>
      </c>
      <c r="AB22" s="28"/>
      <c r="AC22" s="28"/>
    </row>
    <row r="23" spans="1:30" ht="42" customHeight="1">
      <c r="A23" s="6">
        <v>20</v>
      </c>
      <c r="B23" s="6" t="s">
        <v>169</v>
      </c>
      <c r="C23" s="6" t="s">
        <v>29</v>
      </c>
      <c r="D23" s="10" t="s">
        <v>170</v>
      </c>
      <c r="E23" s="10" t="s">
        <v>171</v>
      </c>
      <c r="F23" s="6" t="s">
        <v>172</v>
      </c>
      <c r="G23" s="6" t="s">
        <v>33</v>
      </c>
      <c r="H23" s="6" t="s">
        <v>34</v>
      </c>
      <c r="I23" s="6" t="s">
        <v>56</v>
      </c>
      <c r="J23" s="6" t="s">
        <v>36</v>
      </c>
      <c r="K23" s="6" t="s">
        <v>37</v>
      </c>
      <c r="L23" s="6" t="s">
        <v>104</v>
      </c>
      <c r="M23" s="6">
        <v>2022.06</v>
      </c>
      <c r="N23" s="6" t="s">
        <v>39</v>
      </c>
      <c r="O23" s="6" t="s">
        <v>68</v>
      </c>
      <c r="P23" s="6" t="s">
        <v>69</v>
      </c>
      <c r="Q23" s="6">
        <v>2024.06</v>
      </c>
      <c r="R23" s="6" t="s">
        <v>173</v>
      </c>
      <c r="S23" s="6"/>
      <c r="T23" s="10" t="s">
        <v>174</v>
      </c>
      <c r="U23" s="20">
        <v>85.93</v>
      </c>
      <c r="V23" s="20">
        <f t="shared" si="3"/>
        <v>34.369999999999997</v>
      </c>
      <c r="W23" s="21">
        <v>90</v>
      </c>
      <c r="X23" s="20">
        <f t="shared" si="4"/>
        <v>54</v>
      </c>
      <c r="Y23" s="20">
        <f t="shared" si="5"/>
        <v>88.37</v>
      </c>
      <c r="Z23" s="25" t="s">
        <v>162</v>
      </c>
      <c r="AA23" s="32">
        <v>20240415</v>
      </c>
      <c r="AB23" s="28"/>
      <c r="AC23" s="28"/>
    </row>
    <row r="24" spans="1:30" ht="36.6" customHeight="1">
      <c r="A24" s="6">
        <v>21</v>
      </c>
      <c r="B24" s="11" t="s">
        <v>175</v>
      </c>
      <c r="C24" s="6" t="s">
        <v>143</v>
      </c>
      <c r="D24" s="9" t="s">
        <v>176</v>
      </c>
      <c r="E24" s="9" t="s">
        <v>177</v>
      </c>
      <c r="F24" s="6" t="s">
        <v>78</v>
      </c>
      <c r="G24" s="6" t="s">
        <v>33</v>
      </c>
      <c r="H24" s="6" t="s">
        <v>34</v>
      </c>
      <c r="I24" s="6" t="s">
        <v>56</v>
      </c>
      <c r="J24" s="6" t="s">
        <v>36</v>
      </c>
      <c r="K24" s="6" t="s">
        <v>68</v>
      </c>
      <c r="L24" s="11" t="s">
        <v>104</v>
      </c>
      <c r="M24" s="11">
        <v>2022.06</v>
      </c>
      <c r="N24" s="6" t="s">
        <v>36</v>
      </c>
      <c r="O24" s="6" t="s">
        <v>68</v>
      </c>
      <c r="P24" s="11" t="s">
        <v>104</v>
      </c>
      <c r="Q24" s="11">
        <v>2022.06</v>
      </c>
      <c r="R24" s="6" t="s">
        <v>140</v>
      </c>
      <c r="S24" s="11"/>
      <c r="T24" s="9" t="s">
        <v>178</v>
      </c>
      <c r="U24" s="20">
        <v>84.5</v>
      </c>
      <c r="V24" s="20">
        <f t="shared" si="3"/>
        <v>33.799999999999997</v>
      </c>
      <c r="W24" s="21">
        <v>89.67</v>
      </c>
      <c r="X24" s="20">
        <f t="shared" si="4"/>
        <v>53.8</v>
      </c>
      <c r="Y24" s="20">
        <f t="shared" si="5"/>
        <v>87.6</v>
      </c>
      <c r="Z24" s="25" t="s">
        <v>162</v>
      </c>
      <c r="AA24" s="32">
        <v>20240416</v>
      </c>
      <c r="AB24" s="28"/>
      <c r="AC24" s="28"/>
    </row>
    <row r="25" spans="1:30" ht="36.6" customHeight="1">
      <c r="A25" s="6">
        <v>22</v>
      </c>
      <c r="B25" s="6" t="s">
        <v>179</v>
      </c>
      <c r="C25" s="6" t="s">
        <v>29</v>
      </c>
      <c r="D25" s="10" t="s">
        <v>180</v>
      </c>
      <c r="E25" s="10" t="s">
        <v>181</v>
      </c>
      <c r="F25" s="6" t="s">
        <v>103</v>
      </c>
      <c r="G25" s="6" t="s">
        <v>33</v>
      </c>
      <c r="H25" s="6" t="s">
        <v>34</v>
      </c>
      <c r="I25" s="6" t="s">
        <v>56</v>
      </c>
      <c r="J25" s="6" t="s">
        <v>36</v>
      </c>
      <c r="K25" s="6" t="s">
        <v>182</v>
      </c>
      <c r="L25" s="11" t="s">
        <v>104</v>
      </c>
      <c r="M25" s="6">
        <v>2020.06</v>
      </c>
      <c r="N25" s="6" t="s">
        <v>39</v>
      </c>
      <c r="O25" s="6" t="s">
        <v>183</v>
      </c>
      <c r="P25" s="6" t="s">
        <v>114</v>
      </c>
      <c r="Q25" s="11">
        <v>2023.06</v>
      </c>
      <c r="R25" s="6" t="s">
        <v>173</v>
      </c>
      <c r="S25" s="6"/>
      <c r="T25" s="10" t="s">
        <v>184</v>
      </c>
      <c r="U25" s="20">
        <v>84.5</v>
      </c>
      <c r="V25" s="20">
        <f t="shared" si="3"/>
        <v>33.799999999999997</v>
      </c>
      <c r="W25" s="21">
        <v>84.33</v>
      </c>
      <c r="X25" s="20">
        <f t="shared" si="4"/>
        <v>50.6</v>
      </c>
      <c r="Y25" s="20">
        <f t="shared" si="5"/>
        <v>84.4</v>
      </c>
      <c r="Z25" s="25" t="s">
        <v>162</v>
      </c>
      <c r="AA25" s="32">
        <v>20240417</v>
      </c>
      <c r="AB25" s="28"/>
      <c r="AC25" s="28"/>
    </row>
    <row r="26" spans="1:30" ht="36.6" customHeight="1">
      <c r="A26" s="6">
        <v>23</v>
      </c>
      <c r="B26" s="7" t="s">
        <v>185</v>
      </c>
      <c r="C26" s="6" t="s">
        <v>29</v>
      </c>
      <c r="D26" s="8" t="s">
        <v>186</v>
      </c>
      <c r="E26" s="9" t="s">
        <v>31</v>
      </c>
      <c r="F26" s="7" t="s">
        <v>187</v>
      </c>
      <c r="G26" s="6" t="s">
        <v>33</v>
      </c>
      <c r="H26" s="6" t="s">
        <v>34</v>
      </c>
      <c r="I26" s="6" t="s">
        <v>56</v>
      </c>
      <c r="J26" s="6" t="s">
        <v>36</v>
      </c>
      <c r="K26" s="15" t="s">
        <v>57</v>
      </c>
      <c r="L26" s="11" t="s">
        <v>188</v>
      </c>
      <c r="M26" s="15">
        <v>2021.06</v>
      </c>
      <c r="N26" s="16" t="s">
        <v>39</v>
      </c>
      <c r="O26" s="15" t="s">
        <v>131</v>
      </c>
      <c r="P26" s="15" t="s">
        <v>189</v>
      </c>
      <c r="Q26" s="11">
        <v>2023.06</v>
      </c>
      <c r="R26" s="6" t="s">
        <v>173</v>
      </c>
      <c r="S26" s="7"/>
      <c r="T26" s="19" t="s">
        <v>190</v>
      </c>
      <c r="U26" s="20">
        <v>88.17</v>
      </c>
      <c r="V26" s="20">
        <f t="shared" si="3"/>
        <v>35.270000000000003</v>
      </c>
      <c r="W26" s="21">
        <v>86</v>
      </c>
      <c r="X26" s="20">
        <f t="shared" si="4"/>
        <v>51.6</v>
      </c>
      <c r="Y26" s="20">
        <f t="shared" si="5"/>
        <v>86.87</v>
      </c>
      <c r="Z26" s="25" t="s">
        <v>162</v>
      </c>
      <c r="AA26" s="32">
        <v>20240418</v>
      </c>
      <c r="AB26" s="28"/>
      <c r="AC26" s="28"/>
    </row>
    <row r="27" spans="1:30" ht="36.6" customHeight="1">
      <c r="A27" s="6">
        <v>24</v>
      </c>
      <c r="B27" s="6" t="s">
        <v>191</v>
      </c>
      <c r="C27" s="6" t="s">
        <v>29</v>
      </c>
      <c r="D27" s="10" t="s">
        <v>192</v>
      </c>
      <c r="E27" s="10" t="s">
        <v>193</v>
      </c>
      <c r="F27" s="6" t="s">
        <v>129</v>
      </c>
      <c r="G27" s="6" t="s">
        <v>33</v>
      </c>
      <c r="H27" s="6" t="s">
        <v>34</v>
      </c>
      <c r="I27" s="6" t="s">
        <v>47</v>
      </c>
      <c r="J27" s="6" t="s">
        <v>36</v>
      </c>
      <c r="K27" s="6" t="s">
        <v>68</v>
      </c>
      <c r="L27" s="6" t="s">
        <v>49</v>
      </c>
      <c r="M27" s="6">
        <v>2024.06</v>
      </c>
      <c r="N27" s="6" t="s">
        <v>36</v>
      </c>
      <c r="O27" s="6" t="s">
        <v>68</v>
      </c>
      <c r="P27" s="6" t="s">
        <v>49</v>
      </c>
      <c r="Q27" s="6">
        <v>2024.06</v>
      </c>
      <c r="R27" s="6" t="s">
        <v>194</v>
      </c>
      <c r="S27" s="6"/>
      <c r="T27" s="10" t="s">
        <v>195</v>
      </c>
      <c r="U27" s="20">
        <v>89.5</v>
      </c>
      <c r="V27" s="20">
        <f t="shared" si="3"/>
        <v>35.799999999999997</v>
      </c>
      <c r="W27" s="21">
        <v>84.33</v>
      </c>
      <c r="X27" s="20">
        <f t="shared" si="4"/>
        <v>50.6</v>
      </c>
      <c r="Y27" s="20">
        <f t="shared" si="5"/>
        <v>86.4</v>
      </c>
      <c r="Z27" s="25" t="s">
        <v>162</v>
      </c>
      <c r="AA27" s="32">
        <v>20240302</v>
      </c>
      <c r="AB27" s="28"/>
      <c r="AC27" s="28"/>
    </row>
    <row r="28" spans="1:30" ht="36.6" customHeight="1">
      <c r="A28" s="6">
        <v>25</v>
      </c>
      <c r="B28" s="39" t="s">
        <v>196</v>
      </c>
      <c r="C28" s="39" t="s">
        <v>29</v>
      </c>
      <c r="D28" s="40" t="s">
        <v>197</v>
      </c>
      <c r="E28" s="40" t="s">
        <v>198</v>
      </c>
      <c r="F28" s="39" t="s">
        <v>199</v>
      </c>
      <c r="G28" s="39" t="s">
        <v>112</v>
      </c>
      <c r="H28" s="39" t="s">
        <v>34</v>
      </c>
      <c r="I28" s="39" t="s">
        <v>150</v>
      </c>
      <c r="J28" s="39" t="s">
        <v>36</v>
      </c>
      <c r="K28" s="39" t="s">
        <v>200</v>
      </c>
      <c r="L28" s="39" t="s">
        <v>151</v>
      </c>
      <c r="M28" s="39">
        <v>2021.06</v>
      </c>
      <c r="N28" s="39" t="s">
        <v>39</v>
      </c>
      <c r="O28" s="39" t="s">
        <v>200</v>
      </c>
      <c r="P28" s="39" t="s">
        <v>150</v>
      </c>
      <c r="Q28" s="39">
        <v>2024.06</v>
      </c>
      <c r="R28" s="39" t="s">
        <v>201</v>
      </c>
      <c r="S28" s="39"/>
      <c r="T28" s="40" t="s">
        <v>202</v>
      </c>
      <c r="U28" s="21">
        <v>90.83</v>
      </c>
      <c r="V28" s="20">
        <f t="shared" si="3"/>
        <v>36.33</v>
      </c>
      <c r="W28" s="21">
        <v>85.67</v>
      </c>
      <c r="X28" s="20">
        <f t="shared" si="4"/>
        <v>51.4</v>
      </c>
      <c r="Y28" s="20">
        <f t="shared" si="5"/>
        <v>87.73</v>
      </c>
      <c r="Z28" s="32" t="s">
        <v>162</v>
      </c>
      <c r="AA28" s="32">
        <v>20240203</v>
      </c>
      <c r="AB28" s="28"/>
      <c r="AC28" s="28"/>
    </row>
    <row r="29" spans="1:30" ht="36.6" customHeight="1">
      <c r="A29" s="6">
        <v>26</v>
      </c>
      <c r="B29" s="39" t="s">
        <v>203</v>
      </c>
      <c r="C29" s="39" t="s">
        <v>29</v>
      </c>
      <c r="D29" s="40" t="s">
        <v>204</v>
      </c>
      <c r="E29" s="40" t="s">
        <v>205</v>
      </c>
      <c r="F29" s="39" t="s">
        <v>78</v>
      </c>
      <c r="G29" s="39" t="s">
        <v>112</v>
      </c>
      <c r="H29" s="39" t="s">
        <v>34</v>
      </c>
      <c r="I29" s="39" t="s">
        <v>150</v>
      </c>
      <c r="J29" s="39" t="s">
        <v>36</v>
      </c>
      <c r="K29" s="39" t="s">
        <v>200</v>
      </c>
      <c r="L29" s="39" t="s">
        <v>151</v>
      </c>
      <c r="M29" s="39">
        <v>2021.06</v>
      </c>
      <c r="N29" s="39" t="s">
        <v>39</v>
      </c>
      <c r="O29" s="39" t="s">
        <v>200</v>
      </c>
      <c r="P29" s="39" t="s">
        <v>150</v>
      </c>
      <c r="Q29" s="39">
        <v>2024.06</v>
      </c>
      <c r="R29" s="39" t="s">
        <v>201</v>
      </c>
      <c r="S29" s="39"/>
      <c r="T29" s="40" t="s">
        <v>206</v>
      </c>
      <c r="U29" s="21">
        <v>91.06</v>
      </c>
      <c r="V29" s="20">
        <f t="shared" si="3"/>
        <v>36.42</v>
      </c>
      <c r="W29" s="21">
        <v>87</v>
      </c>
      <c r="X29" s="20">
        <f t="shared" si="4"/>
        <v>52.2</v>
      </c>
      <c r="Y29" s="20">
        <f t="shared" si="5"/>
        <v>88.62</v>
      </c>
      <c r="Z29" s="32" t="s">
        <v>162</v>
      </c>
      <c r="AA29" s="32">
        <v>20240204</v>
      </c>
      <c r="AB29" s="28"/>
      <c r="AC29" s="28"/>
    </row>
    <row r="30" spans="1:30" ht="36.6" customHeight="1">
      <c r="A30" s="6">
        <v>27</v>
      </c>
      <c r="B30" s="39" t="s">
        <v>207</v>
      </c>
      <c r="C30" s="39" t="s">
        <v>29</v>
      </c>
      <c r="D30" s="40" t="s">
        <v>208</v>
      </c>
      <c r="E30" s="40" t="s">
        <v>209</v>
      </c>
      <c r="F30" s="39" t="s">
        <v>210</v>
      </c>
      <c r="G30" s="39" t="s">
        <v>33</v>
      </c>
      <c r="H30" s="39" t="s">
        <v>34</v>
      </c>
      <c r="I30" s="39" t="s">
        <v>56</v>
      </c>
      <c r="J30" s="39" t="s">
        <v>36</v>
      </c>
      <c r="K30" s="39" t="s">
        <v>57</v>
      </c>
      <c r="L30" s="39" t="s">
        <v>188</v>
      </c>
      <c r="M30" s="39">
        <v>2020.06</v>
      </c>
      <c r="N30" s="39" t="s">
        <v>39</v>
      </c>
      <c r="O30" s="39" t="s">
        <v>131</v>
      </c>
      <c r="P30" s="39" t="s">
        <v>211</v>
      </c>
      <c r="Q30" s="39">
        <v>2023.06</v>
      </c>
      <c r="R30" s="39" t="s">
        <v>212</v>
      </c>
      <c r="S30" s="39"/>
      <c r="T30" s="40" t="s">
        <v>213</v>
      </c>
      <c r="U30" s="20">
        <v>90.17</v>
      </c>
      <c r="V30" s="20">
        <f t="shared" si="3"/>
        <v>36.07</v>
      </c>
      <c r="W30" s="21">
        <v>83</v>
      </c>
      <c r="X30" s="20">
        <f t="shared" si="4"/>
        <v>49.8</v>
      </c>
      <c r="Y30" s="20">
        <f t="shared" si="5"/>
        <v>85.87</v>
      </c>
      <c r="Z30" s="32" t="s">
        <v>162</v>
      </c>
      <c r="AA30" s="32">
        <v>20240419</v>
      </c>
      <c r="AB30" s="28"/>
      <c r="AC30" s="28"/>
    </row>
    <row r="31" spans="1:30" ht="45" customHeight="1">
      <c r="A31" s="6">
        <v>28</v>
      </c>
      <c r="B31" s="39" t="s">
        <v>214</v>
      </c>
      <c r="C31" s="39" t="s">
        <v>29</v>
      </c>
      <c r="D31" s="40" t="s">
        <v>215</v>
      </c>
      <c r="E31" s="40" t="s">
        <v>216</v>
      </c>
      <c r="F31" s="39" t="s">
        <v>166</v>
      </c>
      <c r="G31" s="39" t="s">
        <v>33</v>
      </c>
      <c r="H31" s="39" t="s">
        <v>34</v>
      </c>
      <c r="I31" s="39" t="s">
        <v>35</v>
      </c>
      <c r="J31" s="39" t="s">
        <v>217</v>
      </c>
      <c r="K31" s="39" t="s">
        <v>218</v>
      </c>
      <c r="L31" s="39" t="s">
        <v>219</v>
      </c>
      <c r="M31" s="39">
        <v>2015.06</v>
      </c>
      <c r="N31" s="39" t="s">
        <v>39</v>
      </c>
      <c r="O31" s="39" t="s">
        <v>220</v>
      </c>
      <c r="P31" s="39" t="s">
        <v>221</v>
      </c>
      <c r="Q31" s="39">
        <v>2024.06</v>
      </c>
      <c r="R31" s="39" t="s">
        <v>222</v>
      </c>
      <c r="S31" s="39"/>
      <c r="T31" s="40" t="s">
        <v>223</v>
      </c>
      <c r="U31" s="20">
        <v>83.5</v>
      </c>
      <c r="V31" s="20">
        <f t="shared" si="3"/>
        <v>33.4</v>
      </c>
      <c r="W31" s="21">
        <v>88.93</v>
      </c>
      <c r="X31" s="20">
        <f t="shared" si="4"/>
        <v>53.36</v>
      </c>
      <c r="Y31" s="20">
        <f t="shared" si="5"/>
        <v>86.76</v>
      </c>
      <c r="Z31" s="32" t="s">
        <v>162</v>
      </c>
      <c r="AA31" s="32">
        <v>20240103</v>
      </c>
      <c r="AB31" s="28"/>
      <c r="AC31" s="28"/>
    </row>
    <row r="32" spans="1:30" ht="36.6" customHeight="1"/>
    <row r="33" ht="36.6" customHeight="1"/>
    <row r="34" ht="36.6" customHeight="1"/>
    <row r="35" ht="36.6" customHeight="1"/>
    <row r="36" ht="36.6" customHeight="1"/>
    <row r="37" ht="36.6" customHeight="1"/>
  </sheetData>
  <autoFilter ref="A3:AB31">
    <extLst/>
  </autoFilter>
  <mergeCells count="19">
    <mergeCell ref="Y2:Y3"/>
    <mergeCell ref="Z2:Z3"/>
    <mergeCell ref="AA2:AA3"/>
    <mergeCell ref="AB2:AB3"/>
    <mergeCell ref="AC2:AC3"/>
    <mergeCell ref="H2:I3"/>
    <mergeCell ref="A1:AB1"/>
    <mergeCell ref="J2:M2"/>
    <mergeCell ref="N2:Q2"/>
    <mergeCell ref="U2:X2"/>
    <mergeCell ref="A2:A3"/>
    <mergeCell ref="B2:B3"/>
    <mergeCell ref="C2:C3"/>
    <mergeCell ref="D2:D3"/>
    <mergeCell ref="E2:E3"/>
    <mergeCell ref="F2:F3"/>
    <mergeCell ref="G2:G3"/>
    <mergeCell ref="R2:R3"/>
    <mergeCell ref="T2:T3"/>
  </mergeCells>
  <phoneticPr fontId="12" type="noConversion"/>
  <printOptions horizontalCentered="1"/>
  <pageMargins left="0.43263888888888902" right="0.35416666666666702" top="1" bottom="1" header="0.5" footer="0.5"/>
  <pageSetup paperSize="9" scale="5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7"/>
  <sheetViews>
    <sheetView workbookViewId="0">
      <pane xSplit="9" ySplit="3" topLeftCell="O6" activePane="bottomRight" state="frozen"/>
      <selection pane="topRight"/>
      <selection pane="bottomLeft"/>
      <selection pane="bottomRight" activeCell="AA13" sqref="AA13"/>
    </sheetView>
  </sheetViews>
  <sheetFormatPr defaultColWidth="8.875" defaultRowHeight="13.5"/>
  <cols>
    <col min="1" max="1" width="5.25" customWidth="1"/>
    <col min="3" max="3" width="4.25" customWidth="1"/>
    <col min="4" max="4" width="11.5" customWidth="1"/>
    <col min="6" max="6" width="7.25" customWidth="1"/>
    <col min="7" max="7" width="6.25" style="2" customWidth="1"/>
    <col min="8" max="9" width="5.5" style="2" customWidth="1"/>
    <col min="10" max="10" width="6.125" customWidth="1"/>
    <col min="11" max="11" width="10.5" customWidth="1"/>
    <col min="13" max="13" width="10.5" customWidth="1"/>
    <col min="15" max="15" width="9.625" customWidth="1"/>
    <col min="16" max="16" width="9.875" customWidth="1"/>
    <col min="17" max="17" width="9.75" customWidth="1"/>
    <col min="18" max="18" width="9.5" customWidth="1"/>
    <col min="19" max="19" width="8.875" hidden="1" customWidth="1"/>
    <col min="20" max="20" width="14.25" customWidth="1"/>
    <col min="21" max="21" width="9.875" style="3" customWidth="1"/>
    <col min="22" max="22" width="10.25" customWidth="1"/>
    <col min="23" max="23" width="9.375" style="3" customWidth="1"/>
    <col min="24" max="24" width="10.5" customWidth="1"/>
    <col min="25" max="25" width="10" customWidth="1"/>
    <col min="26" max="27" width="8.875" customWidth="1"/>
    <col min="28" max="28" width="6.75" style="4" customWidth="1"/>
    <col min="29" max="29" width="8.875" style="4"/>
  </cols>
  <sheetData>
    <row r="1" spans="1:29" ht="45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  <c r="V1" s="47"/>
      <c r="W1" s="48"/>
      <c r="X1" s="47"/>
      <c r="Y1" s="47"/>
      <c r="Z1" s="47"/>
      <c r="AA1" s="47"/>
      <c r="AB1" s="47"/>
    </row>
    <row r="2" spans="1:29" ht="33" customHeight="1">
      <c r="A2" s="52" t="s">
        <v>1</v>
      </c>
      <c r="B2" s="53" t="s">
        <v>2</v>
      </c>
      <c r="C2" s="46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46" t="s">
        <v>8</v>
      </c>
      <c r="I2" s="46"/>
      <c r="J2" s="49" t="s">
        <v>9</v>
      </c>
      <c r="K2" s="49"/>
      <c r="L2" s="49"/>
      <c r="M2" s="49"/>
      <c r="N2" s="49" t="s">
        <v>10</v>
      </c>
      <c r="O2" s="49"/>
      <c r="P2" s="49"/>
      <c r="Q2" s="49"/>
      <c r="R2" s="46" t="s">
        <v>11</v>
      </c>
      <c r="S2" s="37"/>
      <c r="T2" s="54" t="s">
        <v>12</v>
      </c>
      <c r="U2" s="50" t="s">
        <v>13</v>
      </c>
      <c r="V2" s="51"/>
      <c r="W2" s="50"/>
      <c r="X2" s="51"/>
      <c r="Y2" s="44" t="s">
        <v>14</v>
      </c>
      <c r="Z2" s="44" t="s">
        <v>15</v>
      </c>
      <c r="AA2" s="44" t="s">
        <v>16</v>
      </c>
      <c r="AB2" s="44" t="s">
        <v>224</v>
      </c>
      <c r="AC2" s="44" t="s">
        <v>17</v>
      </c>
    </row>
    <row r="3" spans="1:29" ht="42.95" customHeight="1">
      <c r="A3" s="52"/>
      <c r="B3" s="53"/>
      <c r="C3" s="46"/>
      <c r="D3" s="54"/>
      <c r="E3" s="54"/>
      <c r="F3" s="54"/>
      <c r="G3" s="54"/>
      <c r="H3" s="46"/>
      <c r="I3" s="46"/>
      <c r="J3" s="36" t="s">
        <v>19</v>
      </c>
      <c r="K3" s="36" t="s">
        <v>20</v>
      </c>
      <c r="L3" s="36" t="s">
        <v>21</v>
      </c>
      <c r="M3" s="36" t="s">
        <v>22</v>
      </c>
      <c r="N3" s="36" t="s">
        <v>19</v>
      </c>
      <c r="O3" s="36" t="s">
        <v>20</v>
      </c>
      <c r="P3" s="36" t="s">
        <v>21</v>
      </c>
      <c r="Q3" s="36" t="s">
        <v>22</v>
      </c>
      <c r="R3" s="46"/>
      <c r="S3" s="36" t="s">
        <v>23</v>
      </c>
      <c r="T3" s="54"/>
      <c r="U3" s="17" t="s">
        <v>24</v>
      </c>
      <c r="V3" s="18" t="s">
        <v>25</v>
      </c>
      <c r="W3" s="17" t="s">
        <v>26</v>
      </c>
      <c r="X3" s="18" t="s">
        <v>27</v>
      </c>
      <c r="Y3" s="45"/>
      <c r="Z3" s="45"/>
      <c r="AA3" s="45"/>
      <c r="AB3" s="45"/>
      <c r="AC3" s="45"/>
    </row>
    <row r="4" spans="1:29" ht="45" customHeight="1">
      <c r="A4" s="6">
        <v>1</v>
      </c>
      <c r="B4" s="6" t="s">
        <v>126</v>
      </c>
      <c r="C4" s="6" t="s">
        <v>29</v>
      </c>
      <c r="D4" s="10" t="s">
        <v>127</v>
      </c>
      <c r="E4" s="10" t="s">
        <v>128</v>
      </c>
      <c r="F4" s="6" t="s">
        <v>129</v>
      </c>
      <c r="G4" s="6" t="s">
        <v>33</v>
      </c>
      <c r="H4" s="6" t="s">
        <v>34</v>
      </c>
      <c r="I4" s="6" t="s">
        <v>56</v>
      </c>
      <c r="J4" s="6" t="s">
        <v>36</v>
      </c>
      <c r="K4" s="15" t="s">
        <v>130</v>
      </c>
      <c r="L4" s="6" t="s">
        <v>104</v>
      </c>
      <c r="M4" s="6">
        <v>2021.06</v>
      </c>
      <c r="N4" s="16" t="s">
        <v>39</v>
      </c>
      <c r="O4" s="6" t="s">
        <v>131</v>
      </c>
      <c r="P4" s="6" t="s">
        <v>60</v>
      </c>
      <c r="Q4" s="11">
        <v>2024.06</v>
      </c>
      <c r="R4" s="6" t="s">
        <v>61</v>
      </c>
      <c r="S4" s="6"/>
      <c r="T4" s="10" t="s">
        <v>132</v>
      </c>
      <c r="U4" s="20">
        <v>87.17</v>
      </c>
      <c r="V4" s="20">
        <f>ROUND(U4*40%,2)</f>
        <v>34.869999999999997</v>
      </c>
      <c r="W4" s="21">
        <v>92.67</v>
      </c>
      <c r="X4" s="20">
        <f>ROUND(W4*60%,2)</f>
        <v>55.6</v>
      </c>
      <c r="Y4" s="20">
        <f>ROUND(V4+X4,2)</f>
        <v>90.47</v>
      </c>
      <c r="Z4" s="25" t="s">
        <v>95</v>
      </c>
      <c r="AA4" s="32">
        <v>20240411</v>
      </c>
      <c r="AB4" s="27" t="s">
        <v>225</v>
      </c>
      <c r="AC4" s="27"/>
    </row>
    <row r="5" spans="1:29" ht="36.950000000000003" customHeight="1">
      <c r="A5" s="6">
        <v>2</v>
      </c>
      <c r="B5" s="6" t="s">
        <v>62</v>
      </c>
      <c r="C5" s="6" t="s">
        <v>29</v>
      </c>
      <c r="D5" s="10" t="s">
        <v>63</v>
      </c>
      <c r="E5" s="41" t="s">
        <v>64</v>
      </c>
      <c r="F5" s="6" t="s">
        <v>65</v>
      </c>
      <c r="G5" s="6" t="s">
        <v>33</v>
      </c>
      <c r="H5" s="6" t="s">
        <v>34</v>
      </c>
      <c r="I5" s="11" t="s">
        <v>56</v>
      </c>
      <c r="J5" s="6" t="s">
        <v>36</v>
      </c>
      <c r="K5" s="6" t="s">
        <v>66</v>
      </c>
      <c r="L5" s="6" t="s">
        <v>67</v>
      </c>
      <c r="M5" s="6">
        <v>2021.09</v>
      </c>
      <c r="N5" s="16" t="s">
        <v>39</v>
      </c>
      <c r="O5" s="6" t="s">
        <v>68</v>
      </c>
      <c r="P5" s="6" t="s">
        <v>69</v>
      </c>
      <c r="Q5" s="11">
        <v>2024</v>
      </c>
      <c r="R5" s="6" t="s">
        <v>70</v>
      </c>
      <c r="S5" s="6"/>
      <c r="T5" s="10">
        <v>17873676921</v>
      </c>
      <c r="U5" s="20">
        <v>90.93</v>
      </c>
      <c r="V5" s="20">
        <f t="shared" ref="V5:V31" si="0">ROUND(U5*40%,2)</f>
        <v>36.369999999999997</v>
      </c>
      <c r="W5" s="20">
        <v>88.4</v>
      </c>
      <c r="X5" s="20">
        <f t="shared" ref="X5:X25" si="1">ROUND(W5*60%,2)</f>
        <v>53.04</v>
      </c>
      <c r="Y5" s="20">
        <f t="shared" ref="Y5:Y25" si="2">ROUND(V5+X5,2)</f>
        <v>89.41</v>
      </c>
      <c r="Z5" s="25" t="s">
        <v>43</v>
      </c>
      <c r="AA5" s="32">
        <v>20240402</v>
      </c>
      <c r="AB5" s="27" t="s">
        <v>225</v>
      </c>
      <c r="AC5" s="27"/>
    </row>
    <row r="6" spans="1:29" ht="36.950000000000003" customHeight="1">
      <c r="A6" s="6">
        <v>3</v>
      </c>
      <c r="B6" s="11" t="s">
        <v>100</v>
      </c>
      <c r="C6" s="6" t="s">
        <v>29</v>
      </c>
      <c r="D6" s="9" t="s">
        <v>101</v>
      </c>
      <c r="E6" s="9" t="s">
        <v>102</v>
      </c>
      <c r="F6" s="6" t="s">
        <v>103</v>
      </c>
      <c r="G6" s="6" t="s">
        <v>33</v>
      </c>
      <c r="H6" s="6" t="s">
        <v>34</v>
      </c>
      <c r="I6" s="6" t="s">
        <v>56</v>
      </c>
      <c r="J6" s="6" t="s">
        <v>36</v>
      </c>
      <c r="K6" s="6" t="s">
        <v>37</v>
      </c>
      <c r="L6" s="11" t="s">
        <v>104</v>
      </c>
      <c r="M6" s="11">
        <v>2018.06</v>
      </c>
      <c r="N6" s="16" t="s">
        <v>39</v>
      </c>
      <c r="O6" s="11" t="s">
        <v>68</v>
      </c>
      <c r="P6" s="11" t="s">
        <v>105</v>
      </c>
      <c r="Q6" s="11">
        <v>2021.06</v>
      </c>
      <c r="R6" s="6" t="s">
        <v>106</v>
      </c>
      <c r="S6" s="11"/>
      <c r="T6" s="9" t="s">
        <v>107</v>
      </c>
      <c r="U6" s="20">
        <v>88.73</v>
      </c>
      <c r="V6" s="20">
        <f t="shared" si="0"/>
        <v>35.49</v>
      </c>
      <c r="W6" s="21">
        <v>88.87</v>
      </c>
      <c r="X6" s="20">
        <f t="shared" si="1"/>
        <v>53.32</v>
      </c>
      <c r="Y6" s="20">
        <f t="shared" si="2"/>
        <v>88.81</v>
      </c>
      <c r="Z6" s="25" t="s">
        <v>95</v>
      </c>
      <c r="AA6" s="32">
        <v>20240409</v>
      </c>
      <c r="AB6" s="27" t="s">
        <v>225</v>
      </c>
      <c r="AC6" s="27"/>
    </row>
    <row r="7" spans="1:29" ht="36.950000000000003" customHeight="1">
      <c r="A7" s="6">
        <v>4</v>
      </c>
      <c r="B7" s="6" t="s">
        <v>169</v>
      </c>
      <c r="C7" s="6" t="s">
        <v>29</v>
      </c>
      <c r="D7" s="10" t="s">
        <v>170</v>
      </c>
      <c r="E7" s="10" t="s">
        <v>171</v>
      </c>
      <c r="F7" s="6" t="s">
        <v>172</v>
      </c>
      <c r="G7" s="6" t="s">
        <v>33</v>
      </c>
      <c r="H7" s="6" t="s">
        <v>34</v>
      </c>
      <c r="I7" s="6" t="s">
        <v>56</v>
      </c>
      <c r="J7" s="6" t="s">
        <v>36</v>
      </c>
      <c r="K7" s="6" t="s">
        <v>37</v>
      </c>
      <c r="L7" s="6" t="s">
        <v>104</v>
      </c>
      <c r="M7" s="6">
        <v>2022.06</v>
      </c>
      <c r="N7" s="6" t="s">
        <v>39</v>
      </c>
      <c r="O7" s="6" t="s">
        <v>68</v>
      </c>
      <c r="P7" s="6" t="s">
        <v>69</v>
      </c>
      <c r="Q7" s="6">
        <v>2024.06</v>
      </c>
      <c r="R7" s="6" t="s">
        <v>173</v>
      </c>
      <c r="S7" s="6"/>
      <c r="T7" s="10" t="s">
        <v>174</v>
      </c>
      <c r="U7" s="20">
        <v>85.93</v>
      </c>
      <c r="V7" s="20">
        <f t="shared" si="0"/>
        <v>34.369999999999997</v>
      </c>
      <c r="W7" s="21">
        <v>90</v>
      </c>
      <c r="X7" s="20">
        <f t="shared" si="1"/>
        <v>54</v>
      </c>
      <c r="Y7" s="20">
        <f t="shared" si="2"/>
        <v>88.37</v>
      </c>
      <c r="Z7" s="25" t="s">
        <v>162</v>
      </c>
      <c r="AA7" s="32">
        <v>20240415</v>
      </c>
      <c r="AB7" s="27" t="s">
        <v>225</v>
      </c>
      <c r="AC7" s="27"/>
    </row>
    <row r="8" spans="1:29" ht="36.950000000000003" customHeight="1">
      <c r="A8" s="6">
        <v>5</v>
      </c>
      <c r="B8" s="6" t="s">
        <v>108</v>
      </c>
      <c r="C8" s="6" t="s">
        <v>29</v>
      </c>
      <c r="D8" s="10" t="s">
        <v>109</v>
      </c>
      <c r="E8" s="10" t="s">
        <v>110</v>
      </c>
      <c r="F8" s="6" t="s">
        <v>111</v>
      </c>
      <c r="G8" s="6" t="s">
        <v>112</v>
      </c>
      <c r="H8" s="6" t="s">
        <v>34</v>
      </c>
      <c r="I8" s="6" t="s">
        <v>56</v>
      </c>
      <c r="J8" s="6" t="s">
        <v>36</v>
      </c>
      <c r="K8" s="6" t="s">
        <v>66</v>
      </c>
      <c r="L8" s="11" t="s">
        <v>104</v>
      </c>
      <c r="M8" s="6">
        <v>2021.06</v>
      </c>
      <c r="N8" s="16" t="s">
        <v>39</v>
      </c>
      <c r="O8" s="6" t="s">
        <v>113</v>
      </c>
      <c r="P8" s="6" t="s">
        <v>114</v>
      </c>
      <c r="Q8" s="11">
        <v>2024</v>
      </c>
      <c r="R8" s="6" t="s">
        <v>115</v>
      </c>
      <c r="S8" s="6"/>
      <c r="T8" s="10" t="s">
        <v>116</v>
      </c>
      <c r="U8" s="20">
        <v>87.23</v>
      </c>
      <c r="V8" s="20">
        <f t="shared" si="0"/>
        <v>34.89</v>
      </c>
      <c r="W8" s="21">
        <v>88.5</v>
      </c>
      <c r="X8" s="20">
        <f t="shared" si="1"/>
        <v>53.1</v>
      </c>
      <c r="Y8" s="20">
        <f t="shared" si="2"/>
        <v>87.99</v>
      </c>
      <c r="Z8" s="25" t="s">
        <v>95</v>
      </c>
      <c r="AA8" s="32">
        <v>20240410</v>
      </c>
      <c r="AB8" s="27" t="s">
        <v>225</v>
      </c>
      <c r="AC8" s="27"/>
    </row>
    <row r="9" spans="1:29" ht="36.950000000000003" customHeight="1">
      <c r="A9" s="6">
        <v>6</v>
      </c>
      <c r="B9" s="11" t="s">
        <v>175</v>
      </c>
      <c r="C9" s="6" t="s">
        <v>143</v>
      </c>
      <c r="D9" s="9" t="s">
        <v>176</v>
      </c>
      <c r="E9" s="9" t="s">
        <v>177</v>
      </c>
      <c r="F9" s="6" t="s">
        <v>78</v>
      </c>
      <c r="G9" s="6" t="s">
        <v>33</v>
      </c>
      <c r="H9" s="6" t="s">
        <v>34</v>
      </c>
      <c r="I9" s="6" t="s">
        <v>56</v>
      </c>
      <c r="J9" s="6" t="s">
        <v>36</v>
      </c>
      <c r="K9" s="6" t="s">
        <v>68</v>
      </c>
      <c r="L9" s="11" t="s">
        <v>104</v>
      </c>
      <c r="M9" s="11">
        <v>2022.06</v>
      </c>
      <c r="N9" s="6" t="s">
        <v>36</v>
      </c>
      <c r="O9" s="6" t="s">
        <v>68</v>
      </c>
      <c r="P9" s="11" t="s">
        <v>104</v>
      </c>
      <c r="Q9" s="11">
        <v>2022.06</v>
      </c>
      <c r="R9" s="6" t="s">
        <v>140</v>
      </c>
      <c r="S9" s="11"/>
      <c r="T9" s="9" t="s">
        <v>178</v>
      </c>
      <c r="U9" s="20">
        <v>84.5</v>
      </c>
      <c r="V9" s="20">
        <f t="shared" si="0"/>
        <v>33.799999999999997</v>
      </c>
      <c r="W9" s="21">
        <v>89.67</v>
      </c>
      <c r="X9" s="20">
        <f t="shared" si="1"/>
        <v>53.8</v>
      </c>
      <c r="Y9" s="20">
        <f t="shared" si="2"/>
        <v>87.6</v>
      </c>
      <c r="Z9" s="25" t="s">
        <v>162</v>
      </c>
      <c r="AA9" s="32">
        <v>20240416</v>
      </c>
      <c r="AB9" s="27" t="s">
        <v>225</v>
      </c>
      <c r="AC9" s="27"/>
    </row>
    <row r="10" spans="1:29" ht="44.1" customHeight="1">
      <c r="A10" s="6">
        <v>7</v>
      </c>
      <c r="B10" s="6" t="s">
        <v>133</v>
      </c>
      <c r="C10" s="6" t="s">
        <v>29</v>
      </c>
      <c r="D10" s="10" t="s">
        <v>134</v>
      </c>
      <c r="E10" s="10" t="s">
        <v>135</v>
      </c>
      <c r="F10" s="6" t="s">
        <v>136</v>
      </c>
      <c r="G10" s="6" t="s">
        <v>137</v>
      </c>
      <c r="H10" s="6" t="s">
        <v>34</v>
      </c>
      <c r="I10" s="6" t="s">
        <v>56</v>
      </c>
      <c r="J10" s="6" t="s">
        <v>36</v>
      </c>
      <c r="K10" s="6" t="s">
        <v>138</v>
      </c>
      <c r="L10" s="6" t="s">
        <v>83</v>
      </c>
      <c r="M10" s="6">
        <v>2021.06</v>
      </c>
      <c r="N10" s="16" t="s">
        <v>39</v>
      </c>
      <c r="O10" s="6" t="s">
        <v>68</v>
      </c>
      <c r="P10" s="6" t="s">
        <v>139</v>
      </c>
      <c r="Q10" s="11">
        <v>2024.06</v>
      </c>
      <c r="R10" s="6" t="s">
        <v>140</v>
      </c>
      <c r="S10" s="6"/>
      <c r="T10" s="10" t="s">
        <v>141</v>
      </c>
      <c r="U10" s="20">
        <v>86.43</v>
      </c>
      <c r="V10" s="20">
        <f t="shared" si="0"/>
        <v>34.57</v>
      </c>
      <c r="W10" s="21">
        <v>88.27</v>
      </c>
      <c r="X10" s="20">
        <f t="shared" si="1"/>
        <v>52.96</v>
      </c>
      <c r="Y10" s="20">
        <f t="shared" si="2"/>
        <v>87.53</v>
      </c>
      <c r="Z10" s="25" t="s">
        <v>95</v>
      </c>
      <c r="AA10" s="32">
        <v>20240412</v>
      </c>
      <c r="AB10" s="27" t="s">
        <v>225</v>
      </c>
      <c r="AC10" s="27"/>
    </row>
    <row r="11" spans="1:29" ht="36.950000000000003" customHeight="1">
      <c r="A11" s="6">
        <v>8</v>
      </c>
      <c r="B11" s="6" t="s">
        <v>86</v>
      </c>
      <c r="C11" s="6" t="s">
        <v>29</v>
      </c>
      <c r="D11" s="10" t="s">
        <v>87</v>
      </c>
      <c r="E11" s="10" t="s">
        <v>88</v>
      </c>
      <c r="F11" s="6" t="s">
        <v>89</v>
      </c>
      <c r="G11" s="6" t="s">
        <v>33</v>
      </c>
      <c r="H11" s="6" t="s">
        <v>34</v>
      </c>
      <c r="I11" s="11" t="s">
        <v>56</v>
      </c>
      <c r="J11" s="6" t="s">
        <v>36</v>
      </c>
      <c r="K11" s="6" t="s">
        <v>68</v>
      </c>
      <c r="L11" s="6" t="s">
        <v>67</v>
      </c>
      <c r="M11" s="6">
        <v>2024.06</v>
      </c>
      <c r="N11" s="6" t="s">
        <v>36</v>
      </c>
      <c r="O11" s="6" t="s">
        <v>68</v>
      </c>
      <c r="P11" s="6" t="s">
        <v>67</v>
      </c>
      <c r="Q11" s="6">
        <v>2024.06</v>
      </c>
      <c r="R11" s="6" t="s">
        <v>61</v>
      </c>
      <c r="S11" s="6"/>
      <c r="T11" s="10" t="s">
        <v>90</v>
      </c>
      <c r="U11" s="20">
        <v>83.67</v>
      </c>
      <c r="V11" s="20">
        <f t="shared" si="0"/>
        <v>33.47</v>
      </c>
      <c r="W11" s="20">
        <v>89.5</v>
      </c>
      <c r="X11" s="20">
        <f t="shared" si="1"/>
        <v>53.7</v>
      </c>
      <c r="Y11" s="20">
        <f t="shared" si="2"/>
        <v>87.17</v>
      </c>
      <c r="Z11" s="25" t="s">
        <v>43</v>
      </c>
      <c r="AA11" s="32">
        <v>20240405</v>
      </c>
      <c r="AB11" s="27" t="s">
        <v>225</v>
      </c>
      <c r="AC11" s="27"/>
    </row>
    <row r="12" spans="1:29" ht="45" customHeight="1">
      <c r="A12" s="6">
        <v>9</v>
      </c>
      <c r="B12" s="6" t="s">
        <v>96</v>
      </c>
      <c r="C12" s="6" t="s">
        <v>29</v>
      </c>
      <c r="D12" s="10" t="s">
        <v>97</v>
      </c>
      <c r="E12" s="10" t="s">
        <v>73</v>
      </c>
      <c r="F12" s="6" t="s">
        <v>98</v>
      </c>
      <c r="G12" s="6" t="s">
        <v>33</v>
      </c>
      <c r="H12" s="6" t="s">
        <v>34</v>
      </c>
      <c r="I12" s="6" t="s">
        <v>56</v>
      </c>
      <c r="J12" s="6" t="s">
        <v>36</v>
      </c>
      <c r="K12" s="6" t="s">
        <v>68</v>
      </c>
      <c r="L12" s="6" t="s">
        <v>67</v>
      </c>
      <c r="M12" s="6">
        <v>2024.06</v>
      </c>
      <c r="N12" s="6" t="s">
        <v>36</v>
      </c>
      <c r="O12" s="6" t="s">
        <v>68</v>
      </c>
      <c r="P12" s="6" t="s">
        <v>67</v>
      </c>
      <c r="Q12" s="6">
        <v>2024.06</v>
      </c>
      <c r="R12" s="6" t="s">
        <v>61</v>
      </c>
      <c r="S12" s="6"/>
      <c r="T12" s="10" t="s">
        <v>99</v>
      </c>
      <c r="U12" s="20">
        <v>87.47</v>
      </c>
      <c r="V12" s="20">
        <f t="shared" si="0"/>
        <v>34.99</v>
      </c>
      <c r="W12" s="21">
        <v>86.67</v>
      </c>
      <c r="X12" s="20">
        <f t="shared" si="1"/>
        <v>52</v>
      </c>
      <c r="Y12" s="20">
        <f t="shared" si="2"/>
        <v>86.99</v>
      </c>
      <c r="Z12" s="25" t="s">
        <v>95</v>
      </c>
      <c r="AA12" s="32">
        <v>20240408</v>
      </c>
      <c r="AB12" s="27" t="s">
        <v>225</v>
      </c>
      <c r="AC12" s="27"/>
    </row>
    <row r="13" spans="1:29" ht="36.950000000000003" customHeight="1">
      <c r="A13" s="6">
        <v>10</v>
      </c>
      <c r="B13" s="7" t="s">
        <v>185</v>
      </c>
      <c r="C13" s="6" t="s">
        <v>29</v>
      </c>
      <c r="D13" s="8" t="s">
        <v>186</v>
      </c>
      <c r="E13" s="9" t="s">
        <v>31</v>
      </c>
      <c r="F13" s="7" t="s">
        <v>187</v>
      </c>
      <c r="G13" s="6" t="s">
        <v>33</v>
      </c>
      <c r="H13" s="6" t="s">
        <v>34</v>
      </c>
      <c r="I13" s="6" t="s">
        <v>56</v>
      </c>
      <c r="J13" s="6" t="s">
        <v>36</v>
      </c>
      <c r="K13" s="15" t="s">
        <v>57</v>
      </c>
      <c r="L13" s="11" t="s">
        <v>188</v>
      </c>
      <c r="M13" s="15">
        <v>2021.06</v>
      </c>
      <c r="N13" s="16" t="s">
        <v>39</v>
      </c>
      <c r="O13" s="15" t="s">
        <v>131</v>
      </c>
      <c r="P13" s="15" t="s">
        <v>189</v>
      </c>
      <c r="Q13" s="11">
        <v>2023.06</v>
      </c>
      <c r="R13" s="6" t="s">
        <v>173</v>
      </c>
      <c r="S13" s="7"/>
      <c r="T13" s="19" t="s">
        <v>190</v>
      </c>
      <c r="U13" s="20">
        <v>88.17</v>
      </c>
      <c r="V13" s="20">
        <f t="shared" si="0"/>
        <v>35.270000000000003</v>
      </c>
      <c r="W13" s="21">
        <v>86</v>
      </c>
      <c r="X13" s="20">
        <f t="shared" si="1"/>
        <v>51.6</v>
      </c>
      <c r="Y13" s="20">
        <f t="shared" si="2"/>
        <v>86.87</v>
      </c>
      <c r="Z13" s="25" t="s">
        <v>162</v>
      </c>
      <c r="AA13" s="32">
        <v>20240418</v>
      </c>
      <c r="AB13" s="27" t="s">
        <v>225</v>
      </c>
      <c r="AC13" s="27"/>
    </row>
    <row r="14" spans="1:29" ht="27">
      <c r="A14" s="6">
        <v>11</v>
      </c>
      <c r="B14" s="7" t="s">
        <v>71</v>
      </c>
      <c r="C14" s="6" t="s">
        <v>29</v>
      </c>
      <c r="D14" s="8" t="s">
        <v>72</v>
      </c>
      <c r="E14" s="42" t="s">
        <v>73</v>
      </c>
      <c r="F14" s="7" t="s">
        <v>74</v>
      </c>
      <c r="G14" s="6" t="s">
        <v>33</v>
      </c>
      <c r="H14" s="6" t="s">
        <v>34</v>
      </c>
      <c r="I14" s="11" t="s">
        <v>56</v>
      </c>
      <c r="J14" s="6" t="s">
        <v>36</v>
      </c>
      <c r="K14" s="15" t="s">
        <v>68</v>
      </c>
      <c r="L14" s="6" t="s">
        <v>67</v>
      </c>
      <c r="M14" s="15">
        <v>2024.06</v>
      </c>
      <c r="N14" s="6" t="s">
        <v>36</v>
      </c>
      <c r="O14" s="15" t="s">
        <v>68</v>
      </c>
      <c r="P14" s="6" t="s">
        <v>67</v>
      </c>
      <c r="Q14" s="15">
        <v>2024.06</v>
      </c>
      <c r="R14" s="6" t="s">
        <v>61</v>
      </c>
      <c r="S14" s="7"/>
      <c r="T14" s="19">
        <v>15981238711</v>
      </c>
      <c r="U14" s="20">
        <v>88.67</v>
      </c>
      <c r="V14" s="20">
        <f t="shared" si="0"/>
        <v>35.47</v>
      </c>
      <c r="W14" s="20">
        <v>85.17</v>
      </c>
      <c r="X14" s="20">
        <f t="shared" si="1"/>
        <v>51.1</v>
      </c>
      <c r="Y14" s="20">
        <f t="shared" si="2"/>
        <v>86.57</v>
      </c>
      <c r="Z14" s="25" t="s">
        <v>43</v>
      </c>
      <c r="AA14" s="32">
        <v>20240403</v>
      </c>
      <c r="AB14" s="32" t="s">
        <v>226</v>
      </c>
      <c r="AC14" s="27"/>
    </row>
    <row r="15" spans="1:29" ht="36.6" customHeight="1">
      <c r="A15" s="6">
        <v>12</v>
      </c>
      <c r="B15" s="6" t="s">
        <v>91</v>
      </c>
      <c r="C15" s="6" t="s">
        <v>29</v>
      </c>
      <c r="D15" s="10" t="s">
        <v>92</v>
      </c>
      <c r="E15" s="10" t="s">
        <v>93</v>
      </c>
      <c r="F15" s="6" t="s">
        <v>78</v>
      </c>
      <c r="G15" s="6" t="s">
        <v>33</v>
      </c>
      <c r="H15" s="6" t="s">
        <v>34</v>
      </c>
      <c r="I15" s="6" t="s">
        <v>56</v>
      </c>
      <c r="J15" s="6" t="s">
        <v>36</v>
      </c>
      <c r="K15" s="6" t="s">
        <v>68</v>
      </c>
      <c r="L15" s="6" t="s">
        <v>67</v>
      </c>
      <c r="M15" s="6">
        <v>2024.06</v>
      </c>
      <c r="N15" s="6" t="s">
        <v>36</v>
      </c>
      <c r="O15" s="6" t="s">
        <v>68</v>
      </c>
      <c r="P15" s="6" t="s">
        <v>67</v>
      </c>
      <c r="Q15" s="6">
        <v>2024.06</v>
      </c>
      <c r="R15" s="6" t="s">
        <v>61</v>
      </c>
      <c r="S15" s="6"/>
      <c r="T15" s="10" t="s">
        <v>94</v>
      </c>
      <c r="U15" s="20">
        <v>87.73</v>
      </c>
      <c r="V15" s="20">
        <f t="shared" si="0"/>
        <v>35.090000000000003</v>
      </c>
      <c r="W15" s="21">
        <v>85.5</v>
      </c>
      <c r="X15" s="20">
        <f t="shared" si="1"/>
        <v>51.3</v>
      </c>
      <c r="Y15" s="20">
        <f t="shared" si="2"/>
        <v>86.39</v>
      </c>
      <c r="Z15" s="25" t="s">
        <v>95</v>
      </c>
      <c r="AA15" s="32">
        <v>20240407</v>
      </c>
      <c r="AB15" s="32" t="s">
        <v>226</v>
      </c>
      <c r="AC15" s="27"/>
    </row>
    <row r="16" spans="1:29" ht="36.6" customHeight="1">
      <c r="A16" s="6">
        <v>13</v>
      </c>
      <c r="B16" s="6" t="s">
        <v>142</v>
      </c>
      <c r="C16" s="6" t="s">
        <v>143</v>
      </c>
      <c r="D16" s="43" t="s">
        <v>144</v>
      </c>
      <c r="E16" s="6">
        <v>2001.04</v>
      </c>
      <c r="F16" s="6" t="s">
        <v>145</v>
      </c>
      <c r="G16" s="6" t="s">
        <v>33</v>
      </c>
      <c r="H16" s="6" t="s">
        <v>34</v>
      </c>
      <c r="I16" s="6" t="s">
        <v>56</v>
      </c>
      <c r="J16" s="6" t="s">
        <v>36</v>
      </c>
      <c r="K16" s="6" t="s">
        <v>68</v>
      </c>
      <c r="L16" s="6" t="s">
        <v>104</v>
      </c>
      <c r="M16" s="6">
        <v>2023.06</v>
      </c>
      <c r="N16" s="6" t="s">
        <v>36</v>
      </c>
      <c r="O16" s="6" t="s">
        <v>68</v>
      </c>
      <c r="P16" s="6" t="s">
        <v>104</v>
      </c>
      <c r="Q16" s="6">
        <v>2023.06</v>
      </c>
      <c r="R16" s="6" t="s">
        <v>146</v>
      </c>
      <c r="S16" s="6"/>
      <c r="T16" s="6">
        <v>17873804421</v>
      </c>
      <c r="U16" s="20">
        <v>89.17</v>
      </c>
      <c r="V16" s="20">
        <f t="shared" si="0"/>
        <v>35.67</v>
      </c>
      <c r="W16" s="21">
        <v>84.53</v>
      </c>
      <c r="X16" s="20">
        <f t="shared" si="1"/>
        <v>50.72</v>
      </c>
      <c r="Y16" s="20">
        <f t="shared" si="2"/>
        <v>86.39</v>
      </c>
      <c r="Z16" s="25" t="s">
        <v>95</v>
      </c>
      <c r="AA16" s="32">
        <v>20240413</v>
      </c>
      <c r="AB16" s="32" t="s">
        <v>226</v>
      </c>
      <c r="AC16" s="27"/>
    </row>
    <row r="17" spans="1:30" ht="36.6" customHeight="1">
      <c r="A17" s="6">
        <v>14</v>
      </c>
      <c r="B17" s="12" t="s">
        <v>207</v>
      </c>
      <c r="C17" s="12" t="s">
        <v>29</v>
      </c>
      <c r="D17" s="13" t="s">
        <v>208</v>
      </c>
      <c r="E17" s="13" t="s">
        <v>209</v>
      </c>
      <c r="F17" s="12" t="s">
        <v>210</v>
      </c>
      <c r="G17" s="12" t="s">
        <v>33</v>
      </c>
      <c r="H17" s="12" t="s">
        <v>34</v>
      </c>
      <c r="I17" s="12" t="s">
        <v>56</v>
      </c>
      <c r="J17" s="12" t="s">
        <v>36</v>
      </c>
      <c r="K17" s="12" t="s">
        <v>57</v>
      </c>
      <c r="L17" s="12" t="s">
        <v>188</v>
      </c>
      <c r="M17" s="12">
        <v>2020.06</v>
      </c>
      <c r="N17" s="12" t="s">
        <v>39</v>
      </c>
      <c r="O17" s="12" t="s">
        <v>131</v>
      </c>
      <c r="P17" s="12" t="s">
        <v>211</v>
      </c>
      <c r="Q17" s="12">
        <v>2023.06</v>
      </c>
      <c r="R17" s="12" t="s">
        <v>212</v>
      </c>
      <c r="S17" s="12"/>
      <c r="T17" s="13" t="s">
        <v>213</v>
      </c>
      <c r="U17" s="23">
        <v>90.17</v>
      </c>
      <c r="V17" s="23">
        <f t="shared" si="0"/>
        <v>36.07</v>
      </c>
      <c r="W17" s="22">
        <v>83</v>
      </c>
      <c r="X17" s="23">
        <f t="shared" si="1"/>
        <v>49.8</v>
      </c>
      <c r="Y17" s="23">
        <f t="shared" si="2"/>
        <v>85.87</v>
      </c>
      <c r="Z17" s="29" t="s">
        <v>162</v>
      </c>
      <c r="AA17" s="33">
        <v>20240419</v>
      </c>
      <c r="AB17" s="32" t="s">
        <v>226</v>
      </c>
      <c r="AC17" s="27"/>
    </row>
    <row r="18" spans="1:30" ht="36.6" customHeight="1">
      <c r="A18" s="6">
        <v>15</v>
      </c>
      <c r="B18" s="11" t="s">
        <v>51</v>
      </c>
      <c r="C18" s="6" t="s">
        <v>29</v>
      </c>
      <c r="D18" s="9" t="s">
        <v>52</v>
      </c>
      <c r="E18" s="42" t="s">
        <v>53</v>
      </c>
      <c r="F18" s="6" t="s">
        <v>54</v>
      </c>
      <c r="G18" s="11" t="s">
        <v>55</v>
      </c>
      <c r="H18" s="6" t="s">
        <v>34</v>
      </c>
      <c r="I18" s="11" t="s">
        <v>56</v>
      </c>
      <c r="J18" s="6" t="s">
        <v>36</v>
      </c>
      <c r="K18" s="11" t="s">
        <v>57</v>
      </c>
      <c r="L18" s="11" t="s">
        <v>58</v>
      </c>
      <c r="M18" s="11">
        <v>2020.06</v>
      </c>
      <c r="N18" s="16" t="s">
        <v>39</v>
      </c>
      <c r="O18" s="11" t="s">
        <v>59</v>
      </c>
      <c r="P18" s="11" t="s">
        <v>60</v>
      </c>
      <c r="Q18" s="11">
        <v>2024</v>
      </c>
      <c r="R18" s="6" t="s">
        <v>61</v>
      </c>
      <c r="S18" s="11"/>
      <c r="T18" s="9">
        <v>15174447285</v>
      </c>
      <c r="U18" s="20">
        <v>81</v>
      </c>
      <c r="V18" s="20">
        <f t="shared" si="0"/>
        <v>32.4</v>
      </c>
      <c r="W18" s="38">
        <v>88.77</v>
      </c>
      <c r="X18" s="20">
        <f t="shared" si="1"/>
        <v>53.26</v>
      </c>
      <c r="Y18" s="20">
        <f t="shared" si="2"/>
        <v>85.66</v>
      </c>
      <c r="Z18" s="25" t="s">
        <v>43</v>
      </c>
      <c r="AA18" s="32">
        <v>20240401</v>
      </c>
      <c r="AB18" s="32" t="s">
        <v>226</v>
      </c>
      <c r="AC18" s="27"/>
    </row>
    <row r="19" spans="1:30" ht="36.6" customHeight="1">
      <c r="A19" s="6">
        <v>16</v>
      </c>
      <c r="B19" s="6" t="s">
        <v>75</v>
      </c>
      <c r="C19" s="6" t="s">
        <v>29</v>
      </c>
      <c r="D19" s="10" t="s">
        <v>76</v>
      </c>
      <c r="E19" s="10" t="s">
        <v>77</v>
      </c>
      <c r="F19" s="6" t="s">
        <v>78</v>
      </c>
      <c r="G19" s="6" t="s">
        <v>33</v>
      </c>
      <c r="H19" s="6" t="s">
        <v>34</v>
      </c>
      <c r="I19" s="11" t="s">
        <v>56</v>
      </c>
      <c r="J19" s="6" t="s">
        <v>36</v>
      </c>
      <c r="K19" s="15" t="s">
        <v>68</v>
      </c>
      <c r="L19" s="6" t="s">
        <v>67</v>
      </c>
      <c r="M19" s="6">
        <v>2024.06</v>
      </c>
      <c r="N19" s="6" t="s">
        <v>36</v>
      </c>
      <c r="O19" s="15" t="s">
        <v>68</v>
      </c>
      <c r="P19" s="6" t="s">
        <v>67</v>
      </c>
      <c r="Q19" s="6">
        <v>2024.06</v>
      </c>
      <c r="R19" s="6" t="s">
        <v>61</v>
      </c>
      <c r="S19" s="6"/>
      <c r="T19" s="10">
        <v>18528015814</v>
      </c>
      <c r="U19" s="20">
        <v>87.33</v>
      </c>
      <c r="V19" s="20">
        <f t="shared" si="0"/>
        <v>34.93</v>
      </c>
      <c r="W19" s="20">
        <v>84.33</v>
      </c>
      <c r="X19" s="20">
        <f t="shared" si="1"/>
        <v>50.6</v>
      </c>
      <c r="Y19" s="20">
        <f t="shared" si="2"/>
        <v>85.53</v>
      </c>
      <c r="Z19" s="25" t="s">
        <v>43</v>
      </c>
      <c r="AA19" s="32">
        <v>20240404</v>
      </c>
      <c r="AB19" s="32" t="s">
        <v>226</v>
      </c>
      <c r="AC19" s="27"/>
    </row>
    <row r="20" spans="1:30" ht="36.6" customHeight="1">
      <c r="A20" s="6">
        <v>17</v>
      </c>
      <c r="B20" s="6" t="s">
        <v>163</v>
      </c>
      <c r="C20" s="6" t="s">
        <v>29</v>
      </c>
      <c r="D20" s="10" t="s">
        <v>164</v>
      </c>
      <c r="E20" s="10" t="s">
        <v>165</v>
      </c>
      <c r="F20" s="6" t="s">
        <v>166</v>
      </c>
      <c r="G20" s="6" t="s">
        <v>112</v>
      </c>
      <c r="H20" s="6" t="s">
        <v>34</v>
      </c>
      <c r="I20" s="6" t="s">
        <v>56</v>
      </c>
      <c r="J20" s="6" t="s">
        <v>36</v>
      </c>
      <c r="K20" s="6" t="s">
        <v>37</v>
      </c>
      <c r="L20" s="6" t="s">
        <v>104</v>
      </c>
      <c r="M20" s="6">
        <v>2021.06</v>
      </c>
      <c r="N20" s="6" t="s">
        <v>39</v>
      </c>
      <c r="O20" s="6" t="s">
        <v>68</v>
      </c>
      <c r="P20" s="6" t="s">
        <v>69</v>
      </c>
      <c r="Q20" s="6">
        <v>2024.06</v>
      </c>
      <c r="R20" s="6" t="s">
        <v>167</v>
      </c>
      <c r="S20" s="6"/>
      <c r="T20" s="10" t="s">
        <v>168</v>
      </c>
      <c r="U20" s="20">
        <v>85.83</v>
      </c>
      <c r="V20" s="20">
        <f t="shared" si="0"/>
        <v>34.33</v>
      </c>
      <c r="W20" s="21">
        <v>85.17</v>
      </c>
      <c r="X20" s="20">
        <f t="shared" si="1"/>
        <v>51.1</v>
      </c>
      <c r="Y20" s="20">
        <f t="shared" si="2"/>
        <v>85.43</v>
      </c>
      <c r="Z20" s="25" t="s">
        <v>162</v>
      </c>
      <c r="AA20" s="32">
        <v>20240414</v>
      </c>
      <c r="AB20" s="32" t="s">
        <v>226</v>
      </c>
      <c r="AC20" s="27"/>
      <c r="AD20" t="s">
        <v>155</v>
      </c>
    </row>
    <row r="21" spans="1:30" ht="36.6" customHeight="1">
      <c r="A21" s="6">
        <v>18</v>
      </c>
      <c r="B21" s="6" t="s">
        <v>79</v>
      </c>
      <c r="C21" s="6" t="s">
        <v>29</v>
      </c>
      <c r="D21" s="10" t="s">
        <v>80</v>
      </c>
      <c r="E21" s="10" t="s">
        <v>81</v>
      </c>
      <c r="F21" s="6" t="s">
        <v>65</v>
      </c>
      <c r="G21" s="6" t="s">
        <v>33</v>
      </c>
      <c r="H21" s="6" t="s">
        <v>34</v>
      </c>
      <c r="I21" s="11" t="s">
        <v>56</v>
      </c>
      <c r="J21" s="6" t="s">
        <v>36</v>
      </c>
      <c r="K21" s="6" t="s">
        <v>82</v>
      </c>
      <c r="L21" s="6" t="s">
        <v>83</v>
      </c>
      <c r="M21" s="6">
        <v>2021.09</v>
      </c>
      <c r="N21" s="16" t="s">
        <v>39</v>
      </c>
      <c r="O21" s="6" t="s">
        <v>68</v>
      </c>
      <c r="P21" s="6" t="s">
        <v>84</v>
      </c>
      <c r="Q21" s="11">
        <v>2024.06</v>
      </c>
      <c r="R21" s="6" t="s">
        <v>61</v>
      </c>
      <c r="S21" s="6"/>
      <c r="T21" s="10" t="s">
        <v>85</v>
      </c>
      <c r="U21" s="20">
        <v>87.33</v>
      </c>
      <c r="V21" s="20">
        <f t="shared" si="0"/>
        <v>34.93</v>
      </c>
      <c r="W21" s="20">
        <v>84</v>
      </c>
      <c r="X21" s="20">
        <f t="shared" si="1"/>
        <v>50.4</v>
      </c>
      <c r="Y21" s="20">
        <f t="shared" si="2"/>
        <v>85.33</v>
      </c>
      <c r="Z21" s="25" t="s">
        <v>43</v>
      </c>
      <c r="AA21" s="32">
        <v>20240406</v>
      </c>
      <c r="AB21" s="32" t="s">
        <v>226</v>
      </c>
      <c r="AC21" s="27"/>
    </row>
    <row r="22" spans="1:30" ht="42" customHeight="1">
      <c r="A22" s="6">
        <v>19</v>
      </c>
      <c r="B22" s="6" t="s">
        <v>179</v>
      </c>
      <c r="C22" s="6" t="s">
        <v>29</v>
      </c>
      <c r="D22" s="10" t="s">
        <v>180</v>
      </c>
      <c r="E22" s="10" t="s">
        <v>181</v>
      </c>
      <c r="F22" s="6" t="s">
        <v>103</v>
      </c>
      <c r="G22" s="6" t="s">
        <v>33</v>
      </c>
      <c r="H22" s="6" t="s">
        <v>34</v>
      </c>
      <c r="I22" s="6" t="s">
        <v>56</v>
      </c>
      <c r="J22" s="6" t="s">
        <v>36</v>
      </c>
      <c r="K22" s="6" t="s">
        <v>182</v>
      </c>
      <c r="L22" s="11" t="s">
        <v>104</v>
      </c>
      <c r="M22" s="6">
        <v>2020.06</v>
      </c>
      <c r="N22" s="6" t="s">
        <v>39</v>
      </c>
      <c r="O22" s="6" t="s">
        <v>183</v>
      </c>
      <c r="P22" s="6" t="s">
        <v>114</v>
      </c>
      <c r="Q22" s="11">
        <v>2023.06</v>
      </c>
      <c r="R22" s="6" t="s">
        <v>173</v>
      </c>
      <c r="S22" s="6"/>
      <c r="T22" s="10" t="s">
        <v>184</v>
      </c>
      <c r="U22" s="20">
        <v>84.5</v>
      </c>
      <c r="V22" s="20">
        <f t="shared" si="0"/>
        <v>33.799999999999997</v>
      </c>
      <c r="W22" s="21">
        <v>84.33</v>
      </c>
      <c r="X22" s="20">
        <f t="shared" si="1"/>
        <v>50.6</v>
      </c>
      <c r="Y22" s="20">
        <f t="shared" si="2"/>
        <v>84.4</v>
      </c>
      <c r="Z22" s="25" t="s">
        <v>162</v>
      </c>
      <c r="AA22" s="32">
        <v>20240417</v>
      </c>
      <c r="AB22" s="32" t="s">
        <v>226</v>
      </c>
      <c r="AC22" s="27"/>
    </row>
    <row r="23" spans="1:30" ht="42" customHeight="1">
      <c r="A23" s="6">
        <v>20</v>
      </c>
      <c r="B23" s="12" t="s">
        <v>203</v>
      </c>
      <c r="C23" s="12" t="s">
        <v>29</v>
      </c>
      <c r="D23" s="13" t="s">
        <v>204</v>
      </c>
      <c r="E23" s="13" t="s">
        <v>205</v>
      </c>
      <c r="F23" s="12" t="s">
        <v>78</v>
      </c>
      <c r="G23" s="12" t="s">
        <v>112</v>
      </c>
      <c r="H23" s="12" t="s">
        <v>34</v>
      </c>
      <c r="I23" s="12" t="s">
        <v>150</v>
      </c>
      <c r="J23" s="12" t="s">
        <v>36</v>
      </c>
      <c r="K23" s="12" t="s">
        <v>200</v>
      </c>
      <c r="L23" s="12" t="s">
        <v>151</v>
      </c>
      <c r="M23" s="12">
        <v>2021.06</v>
      </c>
      <c r="N23" s="12" t="s">
        <v>39</v>
      </c>
      <c r="O23" s="12" t="s">
        <v>200</v>
      </c>
      <c r="P23" s="12" t="s">
        <v>150</v>
      </c>
      <c r="Q23" s="12">
        <v>2024.06</v>
      </c>
      <c r="R23" s="12" t="s">
        <v>201</v>
      </c>
      <c r="S23" s="12"/>
      <c r="T23" s="13" t="s">
        <v>206</v>
      </c>
      <c r="U23" s="22">
        <v>91.06</v>
      </c>
      <c r="V23" s="23">
        <f t="shared" si="0"/>
        <v>36.42</v>
      </c>
      <c r="W23" s="22">
        <v>87</v>
      </c>
      <c r="X23" s="23">
        <f t="shared" si="1"/>
        <v>52.2</v>
      </c>
      <c r="Y23" s="23">
        <f t="shared" si="2"/>
        <v>88.62</v>
      </c>
      <c r="Z23" s="29" t="s">
        <v>162</v>
      </c>
      <c r="AA23" s="33">
        <v>20240204</v>
      </c>
      <c r="AB23" s="30" t="s">
        <v>225</v>
      </c>
      <c r="AC23" s="27"/>
    </row>
    <row r="24" spans="1:30" ht="36.6" customHeight="1">
      <c r="A24" s="6">
        <v>21</v>
      </c>
      <c r="B24" s="12" t="s">
        <v>196</v>
      </c>
      <c r="C24" s="12" t="s">
        <v>29</v>
      </c>
      <c r="D24" s="13" t="s">
        <v>197</v>
      </c>
      <c r="E24" s="13" t="s">
        <v>198</v>
      </c>
      <c r="F24" s="12" t="s">
        <v>199</v>
      </c>
      <c r="G24" s="12" t="s">
        <v>112</v>
      </c>
      <c r="H24" s="12" t="s">
        <v>34</v>
      </c>
      <c r="I24" s="12" t="s">
        <v>150</v>
      </c>
      <c r="J24" s="12" t="s">
        <v>36</v>
      </c>
      <c r="K24" s="12" t="s">
        <v>200</v>
      </c>
      <c r="L24" s="12" t="s">
        <v>151</v>
      </c>
      <c r="M24" s="12">
        <v>2021.06</v>
      </c>
      <c r="N24" s="12" t="s">
        <v>39</v>
      </c>
      <c r="O24" s="12" t="s">
        <v>200</v>
      </c>
      <c r="P24" s="12" t="s">
        <v>150</v>
      </c>
      <c r="Q24" s="12">
        <v>2024.06</v>
      </c>
      <c r="R24" s="12" t="s">
        <v>201</v>
      </c>
      <c r="S24" s="12"/>
      <c r="T24" s="13" t="s">
        <v>202</v>
      </c>
      <c r="U24" s="22">
        <v>90.83</v>
      </c>
      <c r="V24" s="23">
        <f t="shared" si="0"/>
        <v>36.33</v>
      </c>
      <c r="W24" s="22">
        <v>85.67</v>
      </c>
      <c r="X24" s="23">
        <f t="shared" si="1"/>
        <v>51.4</v>
      </c>
      <c r="Y24" s="23">
        <f t="shared" si="2"/>
        <v>87.73</v>
      </c>
      <c r="Z24" s="29" t="s">
        <v>162</v>
      </c>
      <c r="AA24" s="33">
        <v>20240203</v>
      </c>
      <c r="AB24" s="30" t="s">
        <v>225</v>
      </c>
      <c r="AC24" s="27"/>
    </row>
    <row r="25" spans="1:30" ht="36.6" customHeight="1">
      <c r="A25" s="6">
        <v>22</v>
      </c>
      <c r="B25" s="6" t="s">
        <v>156</v>
      </c>
      <c r="C25" s="6" t="s">
        <v>29</v>
      </c>
      <c r="D25" s="10" t="s">
        <v>157</v>
      </c>
      <c r="E25" s="10" t="s">
        <v>158</v>
      </c>
      <c r="F25" s="6" t="s">
        <v>159</v>
      </c>
      <c r="G25" s="6" t="s">
        <v>137</v>
      </c>
      <c r="H25" s="6" t="s">
        <v>34</v>
      </c>
      <c r="I25" s="6" t="s">
        <v>150</v>
      </c>
      <c r="J25" s="6" t="s">
        <v>36</v>
      </c>
      <c r="K25" s="6" t="s">
        <v>68</v>
      </c>
      <c r="L25" s="6" t="s">
        <v>151</v>
      </c>
      <c r="M25" s="6">
        <v>2024.06</v>
      </c>
      <c r="N25" s="6" t="s">
        <v>36</v>
      </c>
      <c r="O25" s="6" t="s">
        <v>68</v>
      </c>
      <c r="P25" s="6" t="s">
        <v>151</v>
      </c>
      <c r="Q25" s="6">
        <v>2024.06</v>
      </c>
      <c r="R25" s="6" t="s">
        <v>160</v>
      </c>
      <c r="S25" s="6"/>
      <c r="T25" s="10" t="s">
        <v>161</v>
      </c>
      <c r="U25" s="20">
        <v>86.17</v>
      </c>
      <c r="V25" s="20">
        <f t="shared" si="0"/>
        <v>34.47</v>
      </c>
      <c r="W25" s="21">
        <v>80.5</v>
      </c>
      <c r="X25" s="20">
        <f t="shared" si="1"/>
        <v>48.3</v>
      </c>
      <c r="Y25" s="20">
        <f t="shared" si="2"/>
        <v>82.77</v>
      </c>
      <c r="Z25" s="25" t="s">
        <v>162</v>
      </c>
      <c r="AA25" s="32">
        <v>20240202</v>
      </c>
      <c r="AB25" s="27" t="s">
        <v>225</v>
      </c>
      <c r="AC25" s="27"/>
    </row>
    <row r="26" spans="1:30" ht="36.6" customHeight="1">
      <c r="A26" s="6">
        <v>23</v>
      </c>
      <c r="B26" s="6" t="s">
        <v>147</v>
      </c>
      <c r="C26" s="6" t="s">
        <v>29</v>
      </c>
      <c r="D26" s="10" t="s">
        <v>148</v>
      </c>
      <c r="E26" s="10" t="s">
        <v>149</v>
      </c>
      <c r="F26" s="6" t="s">
        <v>103</v>
      </c>
      <c r="G26" s="6" t="s">
        <v>55</v>
      </c>
      <c r="H26" s="6" t="s">
        <v>34</v>
      </c>
      <c r="I26" s="6" t="s">
        <v>150</v>
      </c>
      <c r="J26" s="6" t="s">
        <v>36</v>
      </c>
      <c r="K26" s="6" t="s">
        <v>68</v>
      </c>
      <c r="L26" s="6" t="s">
        <v>151</v>
      </c>
      <c r="M26" s="6">
        <v>2024.06</v>
      </c>
      <c r="N26" s="6" t="s">
        <v>36</v>
      </c>
      <c r="O26" s="6" t="s">
        <v>68</v>
      </c>
      <c r="P26" s="6" t="s">
        <v>151</v>
      </c>
      <c r="Q26" s="6">
        <v>2024.06</v>
      </c>
      <c r="R26" s="6" t="s">
        <v>152</v>
      </c>
      <c r="S26" s="6"/>
      <c r="T26" s="10" t="s">
        <v>153</v>
      </c>
      <c r="U26" s="20">
        <v>87.8</v>
      </c>
      <c r="V26" s="20">
        <f t="shared" si="0"/>
        <v>35.119999999999997</v>
      </c>
      <c r="W26" s="21" t="s">
        <v>154</v>
      </c>
      <c r="X26" s="20"/>
      <c r="Y26" s="20"/>
      <c r="Z26" s="25"/>
      <c r="AA26" s="32"/>
      <c r="AB26" s="27" t="s">
        <v>226</v>
      </c>
      <c r="AC26" s="27"/>
    </row>
    <row r="27" spans="1:30" ht="36.6" customHeight="1">
      <c r="A27" s="6">
        <v>24</v>
      </c>
      <c r="B27" s="6" t="s">
        <v>191</v>
      </c>
      <c r="C27" s="6" t="s">
        <v>29</v>
      </c>
      <c r="D27" s="10" t="s">
        <v>192</v>
      </c>
      <c r="E27" s="10" t="s">
        <v>193</v>
      </c>
      <c r="F27" s="6" t="s">
        <v>129</v>
      </c>
      <c r="G27" s="6" t="s">
        <v>33</v>
      </c>
      <c r="H27" s="6" t="s">
        <v>34</v>
      </c>
      <c r="I27" s="6" t="s">
        <v>47</v>
      </c>
      <c r="J27" s="6" t="s">
        <v>36</v>
      </c>
      <c r="K27" s="6" t="s">
        <v>68</v>
      </c>
      <c r="L27" s="6" t="s">
        <v>49</v>
      </c>
      <c r="M27" s="6">
        <v>2024.06</v>
      </c>
      <c r="N27" s="6" t="s">
        <v>36</v>
      </c>
      <c r="O27" s="6" t="s">
        <v>68</v>
      </c>
      <c r="P27" s="6" t="s">
        <v>49</v>
      </c>
      <c r="Q27" s="6">
        <v>2024.06</v>
      </c>
      <c r="R27" s="6" t="s">
        <v>194</v>
      </c>
      <c r="S27" s="6"/>
      <c r="T27" s="10" t="s">
        <v>195</v>
      </c>
      <c r="U27" s="20">
        <v>89.5</v>
      </c>
      <c r="V27" s="20">
        <f t="shared" si="0"/>
        <v>35.799999999999997</v>
      </c>
      <c r="W27" s="21">
        <v>84.33</v>
      </c>
      <c r="X27" s="20">
        <f>ROUND(W27*60%,2)</f>
        <v>50.6</v>
      </c>
      <c r="Y27" s="20">
        <f>ROUND(V27+X27,2)</f>
        <v>86.4</v>
      </c>
      <c r="Z27" s="25" t="s">
        <v>162</v>
      </c>
      <c r="AA27" s="32">
        <v>20240302</v>
      </c>
      <c r="AB27" s="27" t="s">
        <v>225</v>
      </c>
      <c r="AC27" s="27"/>
    </row>
    <row r="28" spans="1:30" s="1" customFormat="1" ht="36.6" customHeight="1">
      <c r="A28" s="6">
        <v>25</v>
      </c>
      <c r="B28" s="6" t="s">
        <v>44</v>
      </c>
      <c r="C28" s="6" t="s">
        <v>29</v>
      </c>
      <c r="D28" s="10" t="s">
        <v>45</v>
      </c>
      <c r="E28" s="41" t="s">
        <v>46</v>
      </c>
      <c r="F28" s="6" t="s">
        <v>32</v>
      </c>
      <c r="G28" s="6" t="s">
        <v>33</v>
      </c>
      <c r="H28" s="6" t="s">
        <v>34</v>
      </c>
      <c r="I28" s="6" t="s">
        <v>47</v>
      </c>
      <c r="J28" s="6" t="s">
        <v>36</v>
      </c>
      <c r="K28" s="6" t="s">
        <v>48</v>
      </c>
      <c r="L28" s="6" t="s">
        <v>49</v>
      </c>
      <c r="M28" s="6">
        <v>2024.06</v>
      </c>
      <c r="N28" s="6" t="s">
        <v>36</v>
      </c>
      <c r="O28" s="6" t="s">
        <v>48</v>
      </c>
      <c r="P28" s="6" t="s">
        <v>49</v>
      </c>
      <c r="Q28" s="6">
        <v>2024.06</v>
      </c>
      <c r="R28" s="6" t="s">
        <v>50</v>
      </c>
      <c r="S28" s="6"/>
      <c r="T28" s="10">
        <v>18273835211</v>
      </c>
      <c r="U28" s="20">
        <v>83.87</v>
      </c>
      <c r="V28" s="20">
        <f t="shared" si="0"/>
        <v>33.549999999999997</v>
      </c>
      <c r="W28" s="20">
        <v>87.6</v>
      </c>
      <c r="X28" s="20">
        <f>ROUND(W28*60%,2)</f>
        <v>52.56</v>
      </c>
      <c r="Y28" s="20">
        <f>ROUND(V28+X28,2)</f>
        <v>86.11</v>
      </c>
      <c r="Z28" s="32" t="s">
        <v>43</v>
      </c>
      <c r="AA28" s="32">
        <v>20240301</v>
      </c>
      <c r="AB28" s="32" t="s">
        <v>225</v>
      </c>
      <c r="AC28" s="30"/>
    </row>
    <row r="29" spans="1:30" s="1" customFormat="1" ht="36.6" customHeight="1">
      <c r="A29" s="6">
        <v>26</v>
      </c>
      <c r="B29" s="6" t="s">
        <v>28</v>
      </c>
      <c r="C29" s="6" t="s">
        <v>29</v>
      </c>
      <c r="D29" s="10" t="s">
        <v>30</v>
      </c>
      <c r="E29" s="41" t="s">
        <v>31</v>
      </c>
      <c r="F29" s="6" t="s">
        <v>32</v>
      </c>
      <c r="G29" s="6" t="s">
        <v>33</v>
      </c>
      <c r="H29" s="6" t="s">
        <v>34</v>
      </c>
      <c r="I29" s="6" t="s">
        <v>35</v>
      </c>
      <c r="J29" s="6" t="s">
        <v>36</v>
      </c>
      <c r="K29" s="6" t="s">
        <v>37</v>
      </c>
      <c r="L29" s="6" t="s">
        <v>38</v>
      </c>
      <c r="M29" s="6">
        <v>2020.06</v>
      </c>
      <c r="N29" s="16" t="s">
        <v>39</v>
      </c>
      <c r="O29" s="6" t="s">
        <v>40</v>
      </c>
      <c r="P29" s="6" t="s">
        <v>41</v>
      </c>
      <c r="Q29" s="6">
        <v>2024.06</v>
      </c>
      <c r="R29" s="6" t="s">
        <v>42</v>
      </c>
      <c r="S29" s="6"/>
      <c r="T29" s="10">
        <v>18143319207</v>
      </c>
      <c r="U29" s="20">
        <v>82.17</v>
      </c>
      <c r="V29" s="20">
        <f t="shared" si="0"/>
        <v>32.869999999999997</v>
      </c>
      <c r="W29" s="20">
        <v>90.5</v>
      </c>
      <c r="X29" s="20">
        <f>ROUND(W29*60%,2)</f>
        <v>54.3</v>
      </c>
      <c r="Y29" s="20">
        <f>ROUND(V29+X29,2)</f>
        <v>87.17</v>
      </c>
      <c r="Z29" s="32" t="s">
        <v>43</v>
      </c>
      <c r="AA29" s="32">
        <v>20240101</v>
      </c>
      <c r="AB29" s="32" t="s">
        <v>225</v>
      </c>
      <c r="AC29" s="30"/>
    </row>
    <row r="30" spans="1:30" s="1" customFormat="1" ht="36.6" customHeight="1">
      <c r="A30" s="6">
        <v>27</v>
      </c>
      <c r="B30" s="12" t="s">
        <v>214</v>
      </c>
      <c r="C30" s="12" t="s">
        <v>29</v>
      </c>
      <c r="D30" s="13" t="s">
        <v>215</v>
      </c>
      <c r="E30" s="13" t="s">
        <v>216</v>
      </c>
      <c r="F30" s="12" t="s">
        <v>166</v>
      </c>
      <c r="G30" s="12" t="s">
        <v>33</v>
      </c>
      <c r="H30" s="12" t="s">
        <v>34</v>
      </c>
      <c r="I30" s="12" t="s">
        <v>35</v>
      </c>
      <c r="J30" s="12" t="s">
        <v>217</v>
      </c>
      <c r="K30" s="12" t="s">
        <v>218</v>
      </c>
      <c r="L30" s="12" t="s">
        <v>219</v>
      </c>
      <c r="M30" s="12">
        <v>2015.06</v>
      </c>
      <c r="N30" s="12" t="s">
        <v>39</v>
      </c>
      <c r="O30" s="12" t="s">
        <v>220</v>
      </c>
      <c r="P30" s="12" t="s">
        <v>221</v>
      </c>
      <c r="Q30" s="12">
        <v>2024.06</v>
      </c>
      <c r="R30" s="12" t="s">
        <v>222</v>
      </c>
      <c r="S30" s="12"/>
      <c r="T30" s="13" t="s">
        <v>223</v>
      </c>
      <c r="U30" s="23">
        <v>83.5</v>
      </c>
      <c r="V30" s="23">
        <f t="shared" si="0"/>
        <v>33.4</v>
      </c>
      <c r="W30" s="22">
        <v>88.93</v>
      </c>
      <c r="X30" s="23">
        <f>ROUND(W30*60%,2)</f>
        <v>53.36</v>
      </c>
      <c r="Y30" s="23">
        <f>ROUND(V30+X30,2)</f>
        <v>86.76</v>
      </c>
      <c r="Z30" s="33" t="s">
        <v>162</v>
      </c>
      <c r="AA30" s="33">
        <v>20240103</v>
      </c>
      <c r="AB30" s="30" t="s">
        <v>225</v>
      </c>
      <c r="AC30" s="30"/>
    </row>
    <row r="31" spans="1:30" s="1" customFormat="1" ht="45" customHeight="1">
      <c r="A31" s="6">
        <v>28</v>
      </c>
      <c r="B31" s="7" t="s">
        <v>117</v>
      </c>
      <c r="C31" s="6" t="s">
        <v>29</v>
      </c>
      <c r="D31" s="8" t="s">
        <v>118</v>
      </c>
      <c r="E31" s="9" t="s">
        <v>119</v>
      </c>
      <c r="F31" s="7" t="s">
        <v>120</v>
      </c>
      <c r="G31" s="6" t="s">
        <v>112</v>
      </c>
      <c r="H31" s="6" t="s">
        <v>34</v>
      </c>
      <c r="I31" s="11" t="s">
        <v>35</v>
      </c>
      <c r="J31" s="6" t="s">
        <v>36</v>
      </c>
      <c r="K31" s="15" t="s">
        <v>121</v>
      </c>
      <c r="L31" s="6" t="s">
        <v>38</v>
      </c>
      <c r="M31" s="15">
        <v>2012.06</v>
      </c>
      <c r="N31" s="16" t="s">
        <v>39</v>
      </c>
      <c r="O31" s="15" t="s">
        <v>122</v>
      </c>
      <c r="P31" s="15" t="s">
        <v>123</v>
      </c>
      <c r="Q31" s="11">
        <v>2024.06</v>
      </c>
      <c r="R31" s="6" t="s">
        <v>124</v>
      </c>
      <c r="S31" s="7"/>
      <c r="T31" s="19" t="s">
        <v>125</v>
      </c>
      <c r="U31" s="20">
        <v>81.83</v>
      </c>
      <c r="V31" s="20">
        <f t="shared" si="0"/>
        <v>32.729999999999997</v>
      </c>
      <c r="W31" s="21">
        <v>85.07</v>
      </c>
      <c r="X31" s="20">
        <f>ROUND(W31*60%,2)</f>
        <v>51.04</v>
      </c>
      <c r="Y31" s="20">
        <f>ROUND(V31+X31,2)</f>
        <v>83.77</v>
      </c>
      <c r="Z31" s="32" t="s">
        <v>95</v>
      </c>
      <c r="AA31" s="32">
        <v>20240102</v>
      </c>
      <c r="AB31" s="27" t="s">
        <v>225</v>
      </c>
      <c r="AC31" s="30"/>
    </row>
    <row r="32" spans="1:30" s="1" customFormat="1" ht="36.6" customHeight="1">
      <c r="G32" s="14"/>
      <c r="H32" s="14"/>
      <c r="I32" s="14"/>
      <c r="U32" s="24"/>
      <c r="W32" s="24"/>
      <c r="AB32" s="34"/>
      <c r="AC32" s="34"/>
    </row>
    <row r="33" ht="36.6" customHeight="1"/>
    <row r="34" ht="36.6" customHeight="1"/>
    <row r="35" ht="36.6" customHeight="1"/>
    <row r="36" ht="36.6" customHeight="1"/>
    <row r="37" ht="36.6" customHeight="1"/>
  </sheetData>
  <autoFilter ref="A3:AD31">
    <extLst/>
  </autoFilter>
  <mergeCells count="19">
    <mergeCell ref="Y2:Y3"/>
    <mergeCell ref="Z2:Z3"/>
    <mergeCell ref="AA2:AA3"/>
    <mergeCell ref="AB2:AB3"/>
    <mergeCell ref="AC2:AC3"/>
    <mergeCell ref="H2:I3"/>
    <mergeCell ref="A1:AB1"/>
    <mergeCell ref="J2:M2"/>
    <mergeCell ref="N2:Q2"/>
    <mergeCell ref="U2:X2"/>
    <mergeCell ref="A2:A3"/>
    <mergeCell ref="B2:B3"/>
    <mergeCell ref="C2:C3"/>
    <mergeCell ref="D2:D3"/>
    <mergeCell ref="E2:E3"/>
    <mergeCell ref="F2:F3"/>
    <mergeCell ref="G2:G3"/>
    <mergeCell ref="R2:R3"/>
    <mergeCell ref="T2:T3"/>
  </mergeCells>
  <phoneticPr fontId="12" type="noConversion"/>
  <printOptions horizontalCentered="1"/>
  <pageMargins left="0.43263888888888902" right="0.35416666666666702" top="1" bottom="1" header="0.5" footer="0.5"/>
  <pageSetup paperSize="9" scale="6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1"/>
  <sheetViews>
    <sheetView tabSelected="1" topLeftCell="A4" workbookViewId="0">
      <selection activeCell="A2" sqref="A2:I2"/>
    </sheetView>
  </sheetViews>
  <sheetFormatPr defaultColWidth="8.875" defaultRowHeight="13.5"/>
  <cols>
    <col min="1" max="1" width="5.25" customWidth="1"/>
    <col min="2" max="2" width="10.5" customWidth="1"/>
    <col min="3" max="3" width="10.25" customWidth="1"/>
    <col min="4" max="4" width="4.25" customWidth="1"/>
    <col min="5" max="5" width="9.75" style="2" customWidth="1"/>
    <col min="6" max="6" width="10.5" style="2" customWidth="1"/>
    <col min="7" max="7" width="9.25" style="5" customWidth="1"/>
    <col min="8" max="8" width="5.75" style="5" customWidth="1"/>
    <col min="9" max="9" width="11.625" customWidth="1"/>
  </cols>
  <sheetData>
    <row r="1" spans="1:9" ht="26.25" customHeight="1">
      <c r="B1" s="61" t="s">
        <v>232</v>
      </c>
    </row>
    <row r="2" spans="1:9" ht="63" customHeight="1">
      <c r="A2" s="60" t="s">
        <v>233</v>
      </c>
      <c r="B2" s="60"/>
      <c r="C2" s="47"/>
      <c r="D2" s="47"/>
      <c r="E2" s="47"/>
      <c r="F2" s="47"/>
      <c r="G2" s="48"/>
      <c r="H2" s="48"/>
      <c r="I2" s="47"/>
    </row>
    <row r="3" spans="1:9" ht="27.75" customHeight="1">
      <c r="A3" s="58" t="s">
        <v>1</v>
      </c>
      <c r="B3" s="44" t="s">
        <v>16</v>
      </c>
      <c r="C3" s="59" t="s">
        <v>2</v>
      </c>
      <c r="D3" s="55" t="s">
        <v>3</v>
      </c>
      <c r="E3" s="55" t="s">
        <v>8</v>
      </c>
      <c r="F3" s="55"/>
      <c r="G3" s="56" t="s">
        <v>227</v>
      </c>
      <c r="H3" s="56" t="s">
        <v>228</v>
      </c>
      <c r="I3" s="58" t="s">
        <v>229</v>
      </c>
    </row>
    <row r="4" spans="1:9" ht="27.75" customHeight="1">
      <c r="A4" s="58"/>
      <c r="B4" s="45"/>
      <c r="C4" s="59"/>
      <c r="D4" s="55"/>
      <c r="E4" s="55"/>
      <c r="F4" s="55"/>
      <c r="G4" s="57"/>
      <c r="H4" s="57"/>
      <c r="I4" s="58"/>
    </row>
    <row r="5" spans="1:9" ht="33" customHeight="1">
      <c r="A5" s="6">
        <v>1</v>
      </c>
      <c r="B5" s="26">
        <v>20240418</v>
      </c>
      <c r="C5" s="7" t="s">
        <v>185</v>
      </c>
      <c r="D5" s="6" t="s">
        <v>29</v>
      </c>
      <c r="E5" s="6" t="s">
        <v>34</v>
      </c>
      <c r="F5" s="6" t="s">
        <v>106</v>
      </c>
      <c r="G5" s="21">
        <v>86.13</v>
      </c>
      <c r="H5" s="21" t="s">
        <v>225</v>
      </c>
      <c r="I5" s="28"/>
    </row>
    <row r="6" spans="1:9" ht="33" customHeight="1">
      <c r="A6" s="6">
        <v>2</v>
      </c>
      <c r="B6" s="26">
        <v>20240411</v>
      </c>
      <c r="C6" s="6" t="s">
        <v>126</v>
      </c>
      <c r="D6" s="6" t="s">
        <v>29</v>
      </c>
      <c r="E6" s="6" t="s">
        <v>34</v>
      </c>
      <c r="F6" s="6" t="s">
        <v>106</v>
      </c>
      <c r="G6" s="21">
        <v>85.1</v>
      </c>
      <c r="H6" s="21" t="s">
        <v>225</v>
      </c>
      <c r="I6" s="28"/>
    </row>
    <row r="7" spans="1:9" ht="33" customHeight="1">
      <c r="A7" s="6">
        <v>3</v>
      </c>
      <c r="B7" s="26">
        <v>20240416</v>
      </c>
      <c r="C7" s="11" t="s">
        <v>175</v>
      </c>
      <c r="D7" s="6" t="s">
        <v>143</v>
      </c>
      <c r="E7" s="6" t="s">
        <v>34</v>
      </c>
      <c r="F7" s="6" t="s">
        <v>106</v>
      </c>
      <c r="G7" s="21">
        <v>84.67</v>
      </c>
      <c r="H7" s="21" t="s">
        <v>226</v>
      </c>
      <c r="I7" s="28"/>
    </row>
    <row r="8" spans="1:9" ht="33" customHeight="1">
      <c r="A8" s="6">
        <v>4</v>
      </c>
      <c r="B8" s="26">
        <v>20240405</v>
      </c>
      <c r="C8" s="6" t="s">
        <v>86</v>
      </c>
      <c r="D8" s="6" t="s">
        <v>29</v>
      </c>
      <c r="E8" s="6" t="s">
        <v>34</v>
      </c>
      <c r="F8" s="6" t="s">
        <v>106</v>
      </c>
      <c r="G8" s="21">
        <v>83.43</v>
      </c>
      <c r="H8" s="21" t="s">
        <v>226</v>
      </c>
      <c r="I8" s="28"/>
    </row>
    <row r="9" spans="1:9" ht="33" customHeight="1">
      <c r="A9" s="6">
        <v>5</v>
      </c>
      <c r="B9" s="26">
        <v>20240410</v>
      </c>
      <c r="C9" s="6" t="s">
        <v>108</v>
      </c>
      <c r="D9" s="6" t="s">
        <v>29</v>
      </c>
      <c r="E9" s="6" t="s">
        <v>34</v>
      </c>
      <c r="F9" s="6" t="s">
        <v>106</v>
      </c>
      <c r="G9" s="21">
        <v>83.07</v>
      </c>
      <c r="H9" s="21" t="s">
        <v>226</v>
      </c>
      <c r="I9" s="28"/>
    </row>
    <row r="10" spans="1:9" ht="33" customHeight="1">
      <c r="A10" s="6">
        <v>6</v>
      </c>
      <c r="B10" s="26">
        <v>20240409</v>
      </c>
      <c r="C10" s="11" t="s">
        <v>100</v>
      </c>
      <c r="D10" s="6" t="s">
        <v>29</v>
      </c>
      <c r="E10" s="6" t="s">
        <v>34</v>
      </c>
      <c r="F10" s="6" t="s">
        <v>106</v>
      </c>
      <c r="G10" s="21">
        <v>82.63</v>
      </c>
      <c r="H10" s="21" t="s">
        <v>226</v>
      </c>
      <c r="I10" s="28"/>
    </row>
    <row r="11" spans="1:9" ht="33" customHeight="1">
      <c r="A11" s="6">
        <v>7</v>
      </c>
      <c r="B11" s="26">
        <v>20240408</v>
      </c>
      <c r="C11" s="6" t="s">
        <v>96</v>
      </c>
      <c r="D11" s="6" t="s">
        <v>29</v>
      </c>
      <c r="E11" s="6" t="s">
        <v>34</v>
      </c>
      <c r="F11" s="6" t="s">
        <v>106</v>
      </c>
      <c r="G11" s="21">
        <v>81.73</v>
      </c>
      <c r="H11" s="21" t="s">
        <v>226</v>
      </c>
      <c r="I11" s="28"/>
    </row>
    <row r="12" spans="1:9" ht="33" customHeight="1">
      <c r="A12" s="6">
        <v>8</v>
      </c>
      <c r="B12" s="26">
        <v>20240402</v>
      </c>
      <c r="C12" s="6" t="s">
        <v>62</v>
      </c>
      <c r="D12" s="6" t="s">
        <v>29</v>
      </c>
      <c r="E12" s="6" t="s">
        <v>34</v>
      </c>
      <c r="F12" s="6" t="s">
        <v>106</v>
      </c>
      <c r="G12" s="21">
        <v>81.13</v>
      </c>
      <c r="H12" s="21" t="s">
        <v>226</v>
      </c>
      <c r="I12" s="28"/>
    </row>
    <row r="13" spans="1:9" ht="33" customHeight="1">
      <c r="A13" s="6">
        <v>9</v>
      </c>
      <c r="B13" s="26">
        <v>20240415</v>
      </c>
      <c r="C13" s="6" t="s">
        <v>169</v>
      </c>
      <c r="D13" s="6" t="s">
        <v>29</v>
      </c>
      <c r="E13" s="6" t="s">
        <v>34</v>
      </c>
      <c r="F13" s="6" t="s">
        <v>106</v>
      </c>
      <c r="G13" s="21">
        <v>80.53</v>
      </c>
      <c r="H13" s="21" t="s">
        <v>226</v>
      </c>
      <c r="I13" s="28"/>
    </row>
    <row r="14" spans="1:9" ht="33" customHeight="1">
      <c r="A14" s="6">
        <v>10</v>
      </c>
      <c r="B14" s="26">
        <v>20240412</v>
      </c>
      <c r="C14" s="6" t="s">
        <v>133</v>
      </c>
      <c r="D14" s="6" t="s">
        <v>29</v>
      </c>
      <c r="E14" s="6" t="s">
        <v>34</v>
      </c>
      <c r="F14" s="6" t="s">
        <v>106</v>
      </c>
      <c r="G14" s="21">
        <v>78</v>
      </c>
      <c r="H14" s="21" t="s">
        <v>226</v>
      </c>
      <c r="I14" s="28"/>
    </row>
    <row r="15" spans="1:9" ht="33" customHeight="1">
      <c r="A15" s="6">
        <v>11</v>
      </c>
      <c r="B15" s="26">
        <v>20240202</v>
      </c>
      <c r="C15" s="6" t="s">
        <v>156</v>
      </c>
      <c r="D15" s="6" t="s">
        <v>29</v>
      </c>
      <c r="E15" s="6" t="s">
        <v>34</v>
      </c>
      <c r="F15" s="12" t="s">
        <v>230</v>
      </c>
      <c r="G15" s="21">
        <v>83.17</v>
      </c>
      <c r="H15" s="21" t="s">
        <v>225</v>
      </c>
      <c r="I15" s="28"/>
    </row>
    <row r="16" spans="1:9" s="1" customFormat="1" ht="33" customHeight="1">
      <c r="A16" s="6">
        <v>12</v>
      </c>
      <c r="B16" s="26">
        <v>20240101</v>
      </c>
      <c r="C16" s="6" t="s">
        <v>28</v>
      </c>
      <c r="D16" s="6" t="s">
        <v>29</v>
      </c>
      <c r="E16" s="6" t="s">
        <v>34</v>
      </c>
      <c r="F16" s="6" t="s">
        <v>231</v>
      </c>
      <c r="G16" s="22">
        <v>92</v>
      </c>
      <c r="H16" s="22" t="s">
        <v>225</v>
      </c>
      <c r="I16" s="31"/>
    </row>
    <row r="17" spans="5:8" s="1" customFormat="1" ht="36.6" customHeight="1">
      <c r="E17" s="14"/>
      <c r="F17" s="14"/>
      <c r="G17" s="35"/>
      <c r="H17" s="35"/>
    </row>
    <row r="18" spans="5:8" ht="36.6" customHeight="1"/>
    <row r="19" spans="5:8" ht="36.6" customHeight="1"/>
    <row r="20" spans="5:8" ht="36.6" customHeight="1"/>
    <row r="21" spans="5:8" ht="36.6" customHeight="1"/>
  </sheetData>
  <autoFilter ref="A4:AG16">
    <filterColumn colId="4" showButton="0"/>
  </autoFilter>
  <mergeCells count="9">
    <mergeCell ref="G3:G4"/>
    <mergeCell ref="H3:H4"/>
    <mergeCell ref="I3:I4"/>
    <mergeCell ref="A2:I2"/>
    <mergeCell ref="A3:A4"/>
    <mergeCell ref="B3:B4"/>
    <mergeCell ref="C3:C4"/>
    <mergeCell ref="D3:D4"/>
    <mergeCell ref="E3:F4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面谈成绩花名册(底稿）</vt:lpstr>
      <vt:lpstr>面谈成绩花名册(排序） </vt:lpstr>
      <vt:lpstr>Sheet1</vt:lpstr>
      <vt:lpstr>'面谈成绩花名册(底稿）'!Print_Area</vt:lpstr>
      <vt:lpstr>'面谈成绩花名册(排序） '!Print_Area</vt:lpstr>
      <vt:lpstr>'面谈成绩花名册(底稿）'!Print_Titles</vt:lpstr>
      <vt:lpstr>'面谈成绩花名册(排序）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2024-03-26T06:54:00Z</cp:lastPrinted>
  <dcterms:created xsi:type="dcterms:W3CDTF">2006-09-13T11:21:00Z</dcterms:created>
  <dcterms:modified xsi:type="dcterms:W3CDTF">2024-03-27T08:08:23Z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61D0BBD69FEA43CC9211D09BBD8C5864_13</vt:lpwstr>
  </property>
</Properties>
</file>