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Sheet1!$A$2:$N$43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<sst xmlns="http://schemas.openxmlformats.org/spreadsheetml/2006/main" count="185" uniqueCount="136">
  <si>
    <t>乌兰察布市集宁区公开招聘政府专职消防员成绩汇总表</t>
  </si>
  <si>
    <t>序号</t>
  </si>
  <si>
    <t>姓名</t>
  </si>
  <si>
    <t>报考职位</t>
  </si>
  <si>
    <t>身份证号</t>
  </si>
  <si>
    <t>笔试成绩</t>
  </si>
  <si>
    <t>体测成绩</t>
  </si>
  <si>
    <t>体测成绩换算成百分制</t>
  </si>
  <si>
    <t>面试抽签顺序</t>
  </si>
  <si>
    <t>面试  成绩</t>
  </si>
  <si>
    <t>政策  加分</t>
  </si>
  <si>
    <t>总成绩</t>
  </si>
  <si>
    <t>排名</t>
  </si>
  <si>
    <t>王涛</t>
  </si>
  <si>
    <t>灭火救援员</t>
  </si>
  <si>
    <t>152601********4131</t>
  </si>
  <si>
    <t>031</t>
  </si>
  <si>
    <t>廉颢</t>
  </si>
  <si>
    <t>152601********3616</t>
  </si>
  <si>
    <t>006</t>
  </si>
  <si>
    <t>郭宇</t>
  </si>
  <si>
    <t>152601********2119</t>
  </si>
  <si>
    <t>016</t>
  </si>
  <si>
    <t>乔杰</t>
  </si>
  <si>
    <t>152601********313X</t>
  </si>
  <si>
    <t>034</t>
  </si>
  <si>
    <t>朱珂</t>
  </si>
  <si>
    <t>152630********3313</t>
  </si>
  <si>
    <t>012</t>
  </si>
  <si>
    <t>潘登</t>
  </si>
  <si>
    <t>152601********3611</t>
  </si>
  <si>
    <t>011</t>
  </si>
  <si>
    <t>李少凯</t>
  </si>
  <si>
    <t>152601********311X</t>
  </si>
  <si>
    <t>005</t>
  </si>
  <si>
    <t>刘洋</t>
  </si>
  <si>
    <t>152601********3139</t>
  </si>
  <si>
    <t>039</t>
  </si>
  <si>
    <t>陈朝阳</t>
  </si>
  <si>
    <t>152601********3114</t>
  </si>
  <si>
    <t>009</t>
  </si>
  <si>
    <t>杨晨</t>
  </si>
  <si>
    <t>152601********4114</t>
  </si>
  <si>
    <t>022</t>
  </si>
  <si>
    <t>司南</t>
  </si>
  <si>
    <t>152601********4117</t>
  </si>
  <si>
    <t>019</t>
  </si>
  <si>
    <t>苏国胜</t>
  </si>
  <si>
    <t>152628********7877</t>
  </si>
  <si>
    <t>014</t>
  </si>
  <si>
    <t>宋磊</t>
  </si>
  <si>
    <t>152601********0614</t>
  </si>
  <si>
    <t>041</t>
  </si>
  <si>
    <t>李鑫</t>
  </si>
  <si>
    <t>152601********0110</t>
  </si>
  <si>
    <t>023</t>
  </si>
  <si>
    <t>刘亚捷</t>
  </si>
  <si>
    <t>152601********3652</t>
  </si>
  <si>
    <t>032</t>
  </si>
  <si>
    <t>赵旭东</t>
  </si>
  <si>
    <t>027</t>
  </si>
  <si>
    <t>王伟</t>
  </si>
  <si>
    <t>152630********5418</t>
  </si>
  <si>
    <t>029</t>
  </si>
  <si>
    <t>李乐</t>
  </si>
  <si>
    <t>150902********2114</t>
  </si>
  <si>
    <t>003</t>
  </si>
  <si>
    <t>王浩波</t>
  </si>
  <si>
    <t>150221********0011</t>
  </si>
  <si>
    <t>002</t>
  </si>
  <si>
    <t>郭星博</t>
  </si>
  <si>
    <t>152601********3111</t>
  </si>
  <si>
    <t>021</t>
  </si>
  <si>
    <t>王滕</t>
  </si>
  <si>
    <t>152601********3612</t>
  </si>
  <si>
    <t>024</t>
  </si>
  <si>
    <t>李昱仑</t>
  </si>
  <si>
    <t>152601********3113</t>
  </si>
  <si>
    <t>004</t>
  </si>
  <si>
    <t>孙志军</t>
  </si>
  <si>
    <t>152601********3112</t>
  </si>
  <si>
    <t>008</t>
  </si>
  <si>
    <t>张建辉</t>
  </si>
  <si>
    <t>152630********3372</t>
  </si>
  <si>
    <t>030</t>
  </si>
  <si>
    <t>许鑫</t>
  </si>
  <si>
    <t>152601********161X</t>
  </si>
  <si>
    <t>018</t>
  </si>
  <si>
    <t>孙嘉辉</t>
  </si>
  <si>
    <t>152601********4136</t>
  </si>
  <si>
    <t>035</t>
  </si>
  <si>
    <t>张文超</t>
  </si>
  <si>
    <t>152601********3631</t>
  </si>
  <si>
    <t>038</t>
  </si>
  <si>
    <t>董宁</t>
  </si>
  <si>
    <t>152601********6513</t>
  </si>
  <si>
    <t>036</t>
  </si>
  <si>
    <t>王翔宇</t>
  </si>
  <si>
    <t>152601********213X</t>
  </si>
  <si>
    <t>033</t>
  </si>
  <si>
    <t>田琳</t>
  </si>
  <si>
    <t>020</t>
  </si>
  <si>
    <t>何文</t>
  </si>
  <si>
    <t>152601********2117</t>
  </si>
  <si>
    <t>026</t>
  </si>
  <si>
    <t>侯文杰</t>
  </si>
  <si>
    <t>152601********0619</t>
  </si>
  <si>
    <t>013</t>
  </si>
  <si>
    <t>王晓鹏</t>
  </si>
  <si>
    <t>152630********5614</t>
  </si>
  <si>
    <t>040</t>
  </si>
  <si>
    <t>曹小龙</t>
  </si>
  <si>
    <t>消防车驾驶员</t>
  </si>
  <si>
    <t>152627********4911</t>
  </si>
  <si>
    <t>——</t>
  </si>
  <si>
    <t>017</t>
  </si>
  <si>
    <t>武宝音图</t>
  </si>
  <si>
    <t>150902********3614</t>
  </si>
  <si>
    <t>001</t>
  </si>
  <si>
    <t>张仲宝</t>
  </si>
  <si>
    <t>152601********0115</t>
  </si>
  <si>
    <t>007</t>
  </si>
  <si>
    <t>陈上</t>
  </si>
  <si>
    <t>152601********1611</t>
  </si>
  <si>
    <t>010</t>
  </si>
  <si>
    <t>邢玉龙</t>
  </si>
  <si>
    <t>025</t>
  </si>
  <si>
    <t>段晓伟</t>
  </si>
  <si>
    <t>152632********2710</t>
  </si>
  <si>
    <t>015</t>
  </si>
  <si>
    <t>杨进忠</t>
  </si>
  <si>
    <t>150926********501X</t>
  </si>
  <si>
    <t>037</t>
  </si>
  <si>
    <t>黄鹏</t>
  </si>
  <si>
    <t>152627********2813</t>
  </si>
  <si>
    <t>028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</si>
</sst>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A2" sqref="$A2:$XFD2"/>
    </sheetView>
  </sheetViews>
  <sheetFormatPr defaultColWidth="9" defaultRowHeight="13.5"/>
  <cols>
    <col min="1" max="1" width="6" style="2" customWidth="1"/>
    <col min="2" max="2" width="10.5083333333333" style="1" customWidth="1"/>
    <col min="3" max="3" width="17.375" style="1" customWidth="1"/>
    <col min="4" max="4" width="22.625" style="1" customWidth="1"/>
    <col min="5" max="5" width="10" style="3" customWidth="1"/>
    <col min="6" max="7" width="10" style="4" customWidth="1"/>
    <col min="8" max="8" width="7.325" style="3" customWidth="1"/>
    <col min="9" max="9" width="8.25833333333333" style="4" customWidth="1"/>
    <col min="10" max="10" width="8.18333333333333" style="1" customWidth="1"/>
    <col min="11" max="11" width="10.7166666666667" style="4" customWidth="1"/>
    <col min="12" max="12" width="8.95" style="1" customWidth="1"/>
    <col min="13" max="16384" width="9" style="1"/>
  </cols>
  <sheetData>
    <row r="1" ht="37" customHeight="1" spans="1:12">
      <c r="A1" s="5" t="s">
        <v>0</v>
      </c>
      <c r="B1" s="5"/>
      <c r="C1" s="5"/>
      <c r="D1" s="5"/>
      <c r="E1" s="5"/>
      <c r="F1" s="5"/>
      <c r="G1" s="5"/>
      <c r="H1" s="6"/>
      <c r="I1" s="19"/>
      <c r="J1" s="5"/>
      <c r="K1" s="5"/>
      <c r="L1" s="5"/>
    </row>
    <row r="2" ht="44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8" t="s">
        <v>10</v>
      </c>
      <c r="K2" s="8" t="s">
        <v>11</v>
      </c>
      <c r="L2" s="8" t="s">
        <v>12</v>
      </c>
    </row>
    <row r="3" spans="1:12">
      <c r="A3" s="11">
        <v>1</v>
      </c>
      <c r="B3" s="11" t="s">
        <v>13</v>
      </c>
      <c r="C3" s="11" t="s">
        <v>14</v>
      </c>
      <c r="D3" s="11" t="s">
        <v>15</v>
      </c>
      <c r="E3" s="12">
        <v>58.7</v>
      </c>
      <c r="F3" s="12">
        <v>31</v>
      </c>
      <c r="G3" s="12">
        <f t="shared" ref="G3:G43" si="0">F3*2.5</f>
        <v>77.5</v>
      </c>
      <c r="H3" s="13" t="s">
        <v>16</v>
      </c>
      <c r="I3" s="12">
        <v>85.74</v>
      </c>
      <c r="J3" s="12">
        <v>1</v>
      </c>
      <c r="K3" s="12">
        <f t="shared" ref="K3:K35" si="1">E3*0.2+G3*0.4+I3*0.4+J3</f>
        <v>78.036</v>
      </c>
      <c r="L3" s="11">
        <f>RANK(K3,$K$3:$K$35,0)</f>
        <v>1</v>
      </c>
    </row>
    <row r="4" spans="1:12">
      <c r="A4" s="11">
        <v>2</v>
      </c>
      <c r="B4" s="11" t="s">
        <v>17</v>
      </c>
      <c r="C4" s="11" t="s">
        <v>14</v>
      </c>
      <c r="D4" s="11" t="s">
        <v>18</v>
      </c>
      <c r="E4" s="12">
        <v>60.099998</v>
      </c>
      <c r="F4" s="12">
        <v>32</v>
      </c>
      <c r="G4" s="12">
        <f t="shared" si="0"/>
        <v>80</v>
      </c>
      <c r="H4" s="13" t="s">
        <v>19</v>
      </c>
      <c r="I4" s="12">
        <v>79.1</v>
      </c>
      <c r="J4" s="12"/>
      <c r="K4" s="12">
        <f t="shared" si="1"/>
        <v>75.6599996</v>
      </c>
      <c r="L4" s="11">
        <f>RANK(K4,$K$3:$K$35,0)</f>
        <v>2</v>
      </c>
    </row>
    <row r="5" s="1" customFormat="1" spans="1:12">
      <c r="A5" s="11">
        <v>3</v>
      </c>
      <c r="B5" s="11" t="s">
        <v>20</v>
      </c>
      <c r="C5" s="11" t="s">
        <v>14</v>
      </c>
      <c r="D5" s="11" t="s">
        <v>21</v>
      </c>
      <c r="E5" s="12">
        <v>60.9</v>
      </c>
      <c r="F5" s="12">
        <v>32</v>
      </c>
      <c r="G5" s="12">
        <f t="shared" si="0"/>
        <v>80</v>
      </c>
      <c r="H5" s="13" t="s">
        <v>22</v>
      </c>
      <c r="I5" s="12">
        <v>74.34</v>
      </c>
      <c r="J5" s="12"/>
      <c r="K5" s="12">
        <f t="shared" si="1"/>
        <v>73.916</v>
      </c>
      <c r="L5" s="11">
        <f>RANK(K5,$K$3:$K$35,0)</f>
        <v>3</v>
      </c>
    </row>
    <row r="6" s="1" customFormat="1" spans="1:12">
      <c r="A6" s="11">
        <v>4</v>
      </c>
      <c r="B6" s="11" t="s">
        <v>23</v>
      </c>
      <c r="C6" s="11" t="s">
        <v>14</v>
      </c>
      <c r="D6" s="11" t="s">
        <v>24</v>
      </c>
      <c r="E6" s="12">
        <v>61.5</v>
      </c>
      <c r="F6" s="12">
        <v>29</v>
      </c>
      <c r="G6" s="12">
        <f t="shared" si="0"/>
        <v>72.5</v>
      </c>
      <c r="H6" s="13" t="s">
        <v>25</v>
      </c>
      <c r="I6" s="12">
        <v>78.54</v>
      </c>
      <c r="J6" s="12">
        <v>1</v>
      </c>
      <c r="K6" s="12">
        <f t="shared" si="1"/>
        <v>73.716</v>
      </c>
      <c r="L6" s="11">
        <f>RANK(K6,$K$3:$K$35,0)</f>
        <v>4</v>
      </c>
    </row>
    <row r="7" s="1" customFormat="1" spans="1:12">
      <c r="A7" s="11">
        <v>5</v>
      </c>
      <c r="B7" s="11" t="s">
        <v>26</v>
      </c>
      <c r="C7" s="11" t="s">
        <v>14</v>
      </c>
      <c r="D7" s="11" t="s">
        <v>27</v>
      </c>
      <c r="E7" s="12">
        <v>60.4</v>
      </c>
      <c r="F7" s="12">
        <v>27</v>
      </c>
      <c r="G7" s="12">
        <f t="shared" si="0"/>
        <v>67.5</v>
      </c>
      <c r="H7" s="13" t="s">
        <v>28</v>
      </c>
      <c r="I7" s="12">
        <v>82.88</v>
      </c>
      <c r="J7" s="12">
        <v>1</v>
      </c>
      <c r="K7" s="12">
        <f t="shared" si="1"/>
        <v>73.232</v>
      </c>
      <c r="L7" s="11">
        <f>RANK(K7,$K$3:$K$35,0)</f>
        <v>5</v>
      </c>
    </row>
    <row r="8" s="1" customFormat="1" spans="1:12">
      <c r="A8" s="11">
        <v>6</v>
      </c>
      <c r="B8" s="11" t="s">
        <v>29</v>
      </c>
      <c r="C8" s="11" t="s">
        <v>14</v>
      </c>
      <c r="D8" s="11" t="s">
        <v>30</v>
      </c>
      <c r="E8" s="12">
        <v>69.2</v>
      </c>
      <c r="F8" s="12">
        <v>24</v>
      </c>
      <c r="G8" s="12">
        <f t="shared" si="0"/>
        <v>60</v>
      </c>
      <c r="H8" s="13" t="s">
        <v>31</v>
      </c>
      <c r="I8" s="12">
        <v>82.9</v>
      </c>
      <c r="J8" s="12"/>
      <c r="K8" s="12">
        <f t="shared" si="1"/>
        <v>71</v>
      </c>
      <c r="L8" s="11">
        <f>RANK(K8,$K$3:$K$35,0)</f>
        <v>6</v>
      </c>
    </row>
    <row r="9" spans="1:12">
      <c r="A9" s="11">
        <v>7</v>
      </c>
      <c r="B9" s="11" t="s">
        <v>32</v>
      </c>
      <c r="C9" s="11" t="s">
        <v>14</v>
      </c>
      <c r="D9" s="11" t="s">
        <v>33</v>
      </c>
      <c r="E9" s="12">
        <v>65.3</v>
      </c>
      <c r="F9" s="12">
        <v>28</v>
      </c>
      <c r="G9" s="12">
        <f t="shared" si="0"/>
        <v>70</v>
      </c>
      <c r="H9" s="13" t="s">
        <v>34</v>
      </c>
      <c r="I9" s="12">
        <v>74.78</v>
      </c>
      <c r="J9" s="12"/>
      <c r="K9" s="12">
        <f t="shared" si="1"/>
        <v>70.972</v>
      </c>
      <c r="L9" s="11">
        <f>RANK(K9,$K$3:$K$35,0)</f>
        <v>7</v>
      </c>
    </row>
    <row r="10" spans="1:12">
      <c r="A10" s="11">
        <v>8</v>
      </c>
      <c r="B10" s="11" t="s">
        <v>35</v>
      </c>
      <c r="C10" s="11" t="s">
        <v>14</v>
      </c>
      <c r="D10" s="11" t="s">
        <v>36</v>
      </c>
      <c r="E10" s="12">
        <v>57.3</v>
      </c>
      <c r="F10" s="12">
        <v>29</v>
      </c>
      <c r="G10" s="12">
        <f t="shared" si="0"/>
        <v>72.5</v>
      </c>
      <c r="H10" s="13" t="s">
        <v>37</v>
      </c>
      <c r="I10" s="12">
        <v>73.4</v>
      </c>
      <c r="J10" s="12">
        <v>1</v>
      </c>
      <c r="K10" s="12">
        <f t="shared" si="1"/>
        <v>70.82</v>
      </c>
      <c r="L10" s="11">
        <f>RANK(K10,$K$3:$K$35,0)</f>
        <v>8</v>
      </c>
    </row>
    <row r="11" s="1" customFormat="1" spans="1:12">
      <c r="A11" s="11">
        <v>9</v>
      </c>
      <c r="B11" s="11" t="s">
        <v>38</v>
      </c>
      <c r="C11" s="11" t="s">
        <v>14</v>
      </c>
      <c r="D11" s="11" t="s">
        <v>39</v>
      </c>
      <c r="E11" s="12">
        <v>52.049999</v>
      </c>
      <c r="F11" s="12">
        <v>29</v>
      </c>
      <c r="G11" s="12">
        <f t="shared" si="0"/>
        <v>72.5</v>
      </c>
      <c r="H11" s="13" t="s">
        <v>40</v>
      </c>
      <c r="I11" s="12">
        <v>74.74</v>
      </c>
      <c r="J11" s="12">
        <v>1</v>
      </c>
      <c r="K11" s="12">
        <f t="shared" si="1"/>
        <v>70.3059998</v>
      </c>
      <c r="L11" s="11">
        <f>RANK(K11,$K$3:$K$35,0)</f>
        <v>9</v>
      </c>
    </row>
    <row r="12" spans="1:12">
      <c r="A12" s="11">
        <v>10</v>
      </c>
      <c r="B12" s="11" t="s">
        <v>41</v>
      </c>
      <c r="C12" s="11" t="s">
        <v>14</v>
      </c>
      <c r="D12" s="11" t="s">
        <v>42</v>
      </c>
      <c r="E12" s="12">
        <v>65.4</v>
      </c>
      <c r="F12" s="12">
        <v>23</v>
      </c>
      <c r="G12" s="12">
        <f t="shared" si="0"/>
        <v>57.5</v>
      </c>
      <c r="H12" s="13" t="s">
        <v>43</v>
      </c>
      <c r="I12" s="12">
        <v>82.26</v>
      </c>
      <c r="J12" s="12">
        <v>1</v>
      </c>
      <c r="K12" s="12">
        <f t="shared" si="1"/>
        <v>69.984</v>
      </c>
      <c r="L12" s="11">
        <f>RANK(K12,$K$3:$K$35,0)</f>
        <v>10</v>
      </c>
    </row>
    <row r="13" s="1" customFormat="1" spans="1:12">
      <c r="A13" s="11">
        <v>11</v>
      </c>
      <c r="B13" s="11" t="s">
        <v>44</v>
      </c>
      <c r="C13" s="11" t="s">
        <v>14</v>
      </c>
      <c r="D13" s="11" t="s">
        <v>45</v>
      </c>
      <c r="E13" s="12">
        <v>58.5</v>
      </c>
      <c r="F13" s="12">
        <v>25</v>
      </c>
      <c r="G13" s="12">
        <f t="shared" si="0"/>
        <v>62.5</v>
      </c>
      <c r="H13" s="13" t="s">
        <v>46</v>
      </c>
      <c r="I13" s="12">
        <v>76.32</v>
      </c>
      <c r="J13" s="12">
        <v>1</v>
      </c>
      <c r="K13" s="12">
        <f t="shared" si="1"/>
        <v>68.228</v>
      </c>
      <c r="L13" s="11">
        <f>RANK(K13,$K$3:$K$35,0)</f>
        <v>11</v>
      </c>
    </row>
    <row r="14" spans="1:12">
      <c r="A14" s="11">
        <v>12</v>
      </c>
      <c r="B14" s="11" t="s">
        <v>47</v>
      </c>
      <c r="C14" s="11" t="s">
        <v>14</v>
      </c>
      <c r="D14" s="11" t="s">
        <v>48</v>
      </c>
      <c r="E14" s="12">
        <v>65.5</v>
      </c>
      <c r="F14" s="12">
        <v>22</v>
      </c>
      <c r="G14" s="12">
        <f t="shared" si="0"/>
        <v>55</v>
      </c>
      <c r="H14" s="13" t="s">
        <v>49</v>
      </c>
      <c r="I14" s="12">
        <v>79.64</v>
      </c>
      <c r="J14" s="12"/>
      <c r="K14" s="12">
        <f t="shared" si="1"/>
        <v>66.956</v>
      </c>
      <c r="L14" s="11">
        <f>RANK(K14,$K$3:$K$35,0)</f>
        <v>12</v>
      </c>
    </row>
    <row r="15" spans="1:12">
      <c r="A15" s="11">
        <v>13</v>
      </c>
      <c r="B15" s="11" t="s">
        <v>50</v>
      </c>
      <c r="C15" s="11" t="s">
        <v>14</v>
      </c>
      <c r="D15" s="11" t="s">
        <v>51</v>
      </c>
      <c r="E15" s="12">
        <v>62.5</v>
      </c>
      <c r="F15" s="12">
        <v>22</v>
      </c>
      <c r="G15" s="12">
        <f t="shared" si="0"/>
        <v>55</v>
      </c>
      <c r="H15" s="13" t="s">
        <v>52</v>
      </c>
      <c r="I15" s="12">
        <v>78.36</v>
      </c>
      <c r="J15" s="12"/>
      <c r="K15" s="12">
        <f t="shared" si="1"/>
        <v>65.844</v>
      </c>
      <c r="L15" s="11">
        <f>RANK(K15,$K$3:$K$35,0)</f>
        <v>13</v>
      </c>
    </row>
    <row r="16" spans="1:12">
      <c r="A16" s="11">
        <v>14</v>
      </c>
      <c r="B16" s="11" t="s">
        <v>53</v>
      </c>
      <c r="C16" s="11" t="s">
        <v>14</v>
      </c>
      <c r="D16" s="11" t="s">
        <v>54</v>
      </c>
      <c r="E16" s="12">
        <v>56.7</v>
      </c>
      <c r="F16" s="12">
        <v>23</v>
      </c>
      <c r="G16" s="12">
        <f t="shared" si="0"/>
        <v>57.5</v>
      </c>
      <c r="H16" s="13" t="s">
        <v>55</v>
      </c>
      <c r="I16" s="12">
        <v>76.6</v>
      </c>
      <c r="J16" s="12"/>
      <c r="K16" s="12">
        <f t="shared" si="1"/>
        <v>64.98</v>
      </c>
      <c r="L16" s="11">
        <f>RANK(K16,$K$3:$K$35,0)</f>
        <v>14</v>
      </c>
    </row>
    <row r="17" spans="1:12">
      <c r="A17" s="11">
        <v>15</v>
      </c>
      <c r="B17" s="11" t="s">
        <v>56</v>
      </c>
      <c r="C17" s="11" t="s">
        <v>14</v>
      </c>
      <c r="D17" s="11" t="s">
        <v>57</v>
      </c>
      <c r="E17" s="12">
        <v>78.099998</v>
      </c>
      <c r="F17" s="12">
        <v>16</v>
      </c>
      <c r="G17" s="12">
        <f t="shared" si="0"/>
        <v>40</v>
      </c>
      <c r="H17" s="13" t="s">
        <v>58</v>
      </c>
      <c r="I17" s="12">
        <v>80.72</v>
      </c>
      <c r="J17" s="12"/>
      <c r="K17" s="12">
        <f t="shared" si="1"/>
        <v>63.9079996</v>
      </c>
      <c r="L17" s="11">
        <f>RANK(K17,$K$3:$K$35,0)</f>
        <v>15</v>
      </c>
    </row>
    <row r="18" spans="1:12">
      <c r="A18" s="11">
        <v>16</v>
      </c>
      <c r="B18" s="11" t="s">
        <v>59</v>
      </c>
      <c r="C18" s="11" t="s">
        <v>14</v>
      </c>
      <c r="D18" s="11" t="s">
        <v>33</v>
      </c>
      <c r="E18" s="12">
        <v>60.5</v>
      </c>
      <c r="F18" s="12">
        <v>19</v>
      </c>
      <c r="G18" s="12">
        <f t="shared" si="0"/>
        <v>47.5</v>
      </c>
      <c r="H18" s="13" t="s">
        <v>60</v>
      </c>
      <c r="I18" s="12">
        <v>81.88</v>
      </c>
      <c r="J18" s="12"/>
      <c r="K18" s="12">
        <f t="shared" si="1"/>
        <v>63.852</v>
      </c>
      <c r="L18" s="11">
        <f>RANK(K18,$K$3:$K$35,0)</f>
        <v>16</v>
      </c>
    </row>
    <row r="19" spans="1:12">
      <c r="A19" s="11">
        <v>17</v>
      </c>
      <c r="B19" s="11" t="s">
        <v>61</v>
      </c>
      <c r="C19" s="11" t="s">
        <v>14</v>
      </c>
      <c r="D19" s="11" t="s">
        <v>62</v>
      </c>
      <c r="E19" s="12">
        <v>63.5</v>
      </c>
      <c r="F19" s="12">
        <v>22</v>
      </c>
      <c r="G19" s="12">
        <f t="shared" si="0"/>
        <v>55</v>
      </c>
      <c r="H19" s="13" t="s">
        <v>63</v>
      </c>
      <c r="I19" s="12">
        <v>71.14</v>
      </c>
      <c r="J19" s="12"/>
      <c r="K19" s="12">
        <f t="shared" si="1"/>
        <v>63.156</v>
      </c>
      <c r="L19" s="11">
        <f>RANK(K19,$K$3:$K$35,0)</f>
        <v>17</v>
      </c>
    </row>
    <row r="20" spans="1:12">
      <c r="A20" s="11">
        <v>18</v>
      </c>
      <c r="B20" s="11" t="s">
        <v>64</v>
      </c>
      <c r="C20" s="11" t="s">
        <v>14</v>
      </c>
      <c r="D20" s="11" t="s">
        <v>65</v>
      </c>
      <c r="E20" s="12">
        <v>64.7</v>
      </c>
      <c r="F20" s="12">
        <v>14</v>
      </c>
      <c r="G20" s="12">
        <f t="shared" si="0"/>
        <v>35</v>
      </c>
      <c r="H20" s="13" t="s">
        <v>66</v>
      </c>
      <c r="I20" s="12">
        <v>86.24</v>
      </c>
      <c r="J20" s="20"/>
      <c r="K20" s="12">
        <f t="shared" si="1"/>
        <v>61.436</v>
      </c>
      <c r="L20" s="11">
        <f>RANK(K20,$K$3:$K$35,0)</f>
        <v>18</v>
      </c>
    </row>
    <row r="21" spans="1:12">
      <c r="A21" s="11">
        <v>19</v>
      </c>
      <c r="B21" s="11" t="s">
        <v>67</v>
      </c>
      <c r="C21" s="11" t="s">
        <v>14</v>
      </c>
      <c r="D21" s="11" t="s">
        <v>68</v>
      </c>
      <c r="E21" s="12">
        <v>58.2</v>
      </c>
      <c r="F21" s="12">
        <v>18</v>
      </c>
      <c r="G21" s="12">
        <f t="shared" si="0"/>
        <v>45</v>
      </c>
      <c r="H21" s="13" t="s">
        <v>69</v>
      </c>
      <c r="I21" s="12">
        <v>79.08</v>
      </c>
      <c r="J21" s="12"/>
      <c r="K21" s="12">
        <f t="shared" si="1"/>
        <v>61.272</v>
      </c>
      <c r="L21" s="11">
        <f>RANK(K21,$K$3:$K$35,0)</f>
        <v>19</v>
      </c>
    </row>
    <row r="22" spans="1:12">
      <c r="A22" s="11">
        <v>20</v>
      </c>
      <c r="B22" s="11" t="s">
        <v>70</v>
      </c>
      <c r="C22" s="11" t="s">
        <v>14</v>
      </c>
      <c r="D22" s="11" t="s">
        <v>71</v>
      </c>
      <c r="E22" s="12">
        <v>65.4</v>
      </c>
      <c r="F22" s="12">
        <v>15</v>
      </c>
      <c r="G22" s="12">
        <f t="shared" si="0"/>
        <v>37.5</v>
      </c>
      <c r="H22" s="13" t="s">
        <v>72</v>
      </c>
      <c r="I22" s="12">
        <v>81.04</v>
      </c>
      <c r="J22" s="12"/>
      <c r="K22" s="12">
        <f t="shared" si="1"/>
        <v>60.496</v>
      </c>
      <c r="L22" s="11">
        <f>RANK(K22,$K$3:$K$35,0)</f>
        <v>20</v>
      </c>
    </row>
    <row r="23" ht="12" customHeight="1" spans="1:12">
      <c r="A23" s="11">
        <v>21</v>
      </c>
      <c r="B23" s="11" t="s">
        <v>73</v>
      </c>
      <c r="C23" s="11" t="s">
        <v>14</v>
      </c>
      <c r="D23" s="11" t="s">
        <v>74</v>
      </c>
      <c r="E23" s="12">
        <v>73.2</v>
      </c>
      <c r="F23" s="12">
        <v>12</v>
      </c>
      <c r="G23" s="12">
        <f t="shared" si="0"/>
        <v>30</v>
      </c>
      <c r="H23" s="13" t="s">
        <v>75</v>
      </c>
      <c r="I23" s="12">
        <v>83.56</v>
      </c>
      <c r="J23" s="12"/>
      <c r="K23" s="12">
        <f t="shared" si="1"/>
        <v>60.064</v>
      </c>
      <c r="L23" s="11">
        <f>RANK(K23,$K$3:$K$35,0)</f>
        <v>21</v>
      </c>
    </row>
    <row r="24" spans="1:12">
      <c r="A24" s="11">
        <v>22</v>
      </c>
      <c r="B24" s="11" t="s">
        <v>76</v>
      </c>
      <c r="C24" s="11" t="s">
        <v>14</v>
      </c>
      <c r="D24" s="11" t="s">
        <v>77</v>
      </c>
      <c r="E24" s="12">
        <v>63.4</v>
      </c>
      <c r="F24" s="12">
        <v>12</v>
      </c>
      <c r="G24" s="12">
        <f t="shared" si="0"/>
        <v>30</v>
      </c>
      <c r="H24" s="13" t="s">
        <v>78</v>
      </c>
      <c r="I24" s="12">
        <v>84.56</v>
      </c>
      <c r="J24" s="12">
        <v>1</v>
      </c>
      <c r="K24" s="12">
        <f t="shared" si="1"/>
        <v>59.504</v>
      </c>
      <c r="L24" s="11">
        <f>RANK(K24,$K$3:$K$35,0)</f>
        <v>22</v>
      </c>
    </row>
    <row r="25" spans="1:12">
      <c r="A25" s="11">
        <v>23</v>
      </c>
      <c r="B25" s="11" t="s">
        <v>79</v>
      </c>
      <c r="C25" s="11" t="s">
        <v>14</v>
      </c>
      <c r="D25" s="11" t="s">
        <v>80</v>
      </c>
      <c r="E25" s="12">
        <v>53.8</v>
      </c>
      <c r="F25" s="12">
        <v>17</v>
      </c>
      <c r="G25" s="12">
        <f t="shared" si="0"/>
        <v>42.5</v>
      </c>
      <c r="H25" s="13" t="s">
        <v>81</v>
      </c>
      <c r="I25" s="12">
        <v>77.64</v>
      </c>
      <c r="J25" s="12"/>
      <c r="K25" s="12">
        <f t="shared" si="1"/>
        <v>58.816</v>
      </c>
      <c r="L25" s="11">
        <f>RANK(K25,$K$3:$K$35,0)</f>
        <v>23</v>
      </c>
    </row>
    <row r="26" spans="1:12">
      <c r="A26" s="11">
        <v>24</v>
      </c>
      <c r="B26" s="11" t="s">
        <v>82</v>
      </c>
      <c r="C26" s="11" t="s">
        <v>14</v>
      </c>
      <c r="D26" s="11" t="s">
        <v>83</v>
      </c>
      <c r="E26" s="12">
        <v>63.3</v>
      </c>
      <c r="F26" s="12">
        <v>15</v>
      </c>
      <c r="G26" s="12">
        <f t="shared" si="0"/>
        <v>37.5</v>
      </c>
      <c r="H26" s="13" t="s">
        <v>84</v>
      </c>
      <c r="I26" s="12">
        <v>76.06</v>
      </c>
      <c r="J26" s="12"/>
      <c r="K26" s="12">
        <f t="shared" si="1"/>
        <v>58.084</v>
      </c>
      <c r="L26" s="11">
        <f>RANK(K26,$K$3:$K$35,0)</f>
        <v>24</v>
      </c>
    </row>
    <row r="27" spans="1:12">
      <c r="A27" s="11">
        <v>25</v>
      </c>
      <c r="B27" s="11" t="s">
        <v>85</v>
      </c>
      <c r="C27" s="11" t="s">
        <v>14</v>
      </c>
      <c r="D27" s="11" t="s">
        <v>86</v>
      </c>
      <c r="E27" s="12">
        <v>62</v>
      </c>
      <c r="F27" s="12">
        <v>13</v>
      </c>
      <c r="G27" s="12">
        <f t="shared" si="0"/>
        <v>32.5</v>
      </c>
      <c r="H27" s="13" t="s">
        <v>87</v>
      </c>
      <c r="I27" s="12">
        <v>79.9</v>
      </c>
      <c r="J27" s="12"/>
      <c r="K27" s="12">
        <f t="shared" si="1"/>
        <v>57.36</v>
      </c>
      <c r="L27" s="11">
        <f>RANK(K27,$K$3:$K$35,0)</f>
        <v>25</v>
      </c>
    </row>
    <row r="28" spans="1:12">
      <c r="A28" s="11">
        <v>26</v>
      </c>
      <c r="B28" s="11" t="s">
        <v>88</v>
      </c>
      <c r="C28" s="11" t="s">
        <v>14</v>
      </c>
      <c r="D28" s="11" t="s">
        <v>89</v>
      </c>
      <c r="E28" s="12">
        <v>68.7</v>
      </c>
      <c r="F28" s="12">
        <v>14</v>
      </c>
      <c r="G28" s="12">
        <f t="shared" si="0"/>
        <v>35</v>
      </c>
      <c r="H28" s="13" t="s">
        <v>90</v>
      </c>
      <c r="I28" s="12">
        <v>72.82</v>
      </c>
      <c r="J28" s="12"/>
      <c r="K28" s="12">
        <f t="shared" si="1"/>
        <v>56.868</v>
      </c>
      <c r="L28" s="11">
        <f>RANK(K28,$K$3:$K$35,0)</f>
        <v>26</v>
      </c>
    </row>
    <row r="29" spans="1:12">
      <c r="A29" s="11">
        <v>27</v>
      </c>
      <c r="B29" s="11" t="s">
        <v>91</v>
      </c>
      <c r="C29" s="11" t="s">
        <v>14</v>
      </c>
      <c r="D29" s="11" t="s">
        <v>92</v>
      </c>
      <c r="E29" s="12">
        <v>70.8</v>
      </c>
      <c r="F29" s="12">
        <v>13</v>
      </c>
      <c r="G29" s="12">
        <f t="shared" si="0"/>
        <v>32.5</v>
      </c>
      <c r="H29" s="13" t="s">
        <v>93</v>
      </c>
      <c r="I29" s="12">
        <v>70.88</v>
      </c>
      <c r="J29" s="12"/>
      <c r="K29" s="12">
        <f t="shared" si="1"/>
        <v>55.512</v>
      </c>
      <c r="L29" s="11">
        <f>RANK(K29,$K$3:$K$35,0)</f>
        <v>27</v>
      </c>
    </row>
    <row r="30" spans="1:12">
      <c r="A30" s="11">
        <v>28</v>
      </c>
      <c r="B30" s="11" t="s">
        <v>94</v>
      </c>
      <c r="C30" s="11" t="s">
        <v>14</v>
      </c>
      <c r="D30" s="11" t="s">
        <v>95</v>
      </c>
      <c r="E30" s="12">
        <v>62.3</v>
      </c>
      <c r="F30" s="12">
        <v>13</v>
      </c>
      <c r="G30" s="12">
        <f t="shared" si="0"/>
        <v>32.5</v>
      </c>
      <c r="H30" s="13" t="s">
        <v>96</v>
      </c>
      <c r="I30" s="12">
        <v>74.94</v>
      </c>
      <c r="J30" s="12"/>
      <c r="K30" s="12">
        <f t="shared" si="1"/>
        <v>55.436</v>
      </c>
      <c r="L30" s="11">
        <f>RANK(K30,$K$3:$K$35,0)</f>
        <v>28</v>
      </c>
    </row>
    <row r="31" s="1" customFormat="1" spans="1:12">
      <c r="A31" s="11">
        <v>29</v>
      </c>
      <c r="B31" s="11" t="s">
        <v>97</v>
      </c>
      <c r="C31" s="11" t="s">
        <v>14</v>
      </c>
      <c r="D31" s="11" t="s">
        <v>98</v>
      </c>
      <c r="E31" s="12">
        <v>58.8</v>
      </c>
      <c r="F31" s="12">
        <v>11</v>
      </c>
      <c r="G31" s="12">
        <f t="shared" si="0"/>
        <v>27.5</v>
      </c>
      <c r="H31" s="13" t="s">
        <v>99</v>
      </c>
      <c r="I31" s="12">
        <v>81.66</v>
      </c>
      <c r="J31" s="12"/>
      <c r="K31" s="12">
        <f t="shared" si="1"/>
        <v>55.424</v>
      </c>
      <c r="L31" s="11">
        <f>RANK(K31,$K$3:$K$35,0)</f>
        <v>29</v>
      </c>
    </row>
    <row r="32" spans="1:12">
      <c r="A32" s="11">
        <v>30</v>
      </c>
      <c r="B32" s="11" t="s">
        <v>100</v>
      </c>
      <c r="C32" s="11" t="s">
        <v>14</v>
      </c>
      <c r="D32" s="11" t="s">
        <v>71</v>
      </c>
      <c r="E32" s="12">
        <v>61</v>
      </c>
      <c r="F32" s="12">
        <v>10</v>
      </c>
      <c r="G32" s="12">
        <f t="shared" si="0"/>
        <v>25</v>
      </c>
      <c r="H32" s="13" t="s">
        <v>101</v>
      </c>
      <c r="I32" s="12">
        <v>80.14</v>
      </c>
      <c r="J32" s="12"/>
      <c r="K32" s="12">
        <f t="shared" si="1"/>
        <v>54.256</v>
      </c>
      <c r="L32" s="11">
        <f>RANK(K32,$K$3:$K$35,0)</f>
        <v>30</v>
      </c>
    </row>
    <row r="33" spans="1:12">
      <c r="A33" s="11">
        <v>31</v>
      </c>
      <c r="B33" s="11" t="s">
        <v>102</v>
      </c>
      <c r="C33" s="11" t="s">
        <v>14</v>
      </c>
      <c r="D33" s="11" t="s">
        <v>103</v>
      </c>
      <c r="E33" s="12">
        <v>67.2</v>
      </c>
      <c r="F33" s="12">
        <v>10</v>
      </c>
      <c r="G33" s="12">
        <f t="shared" si="0"/>
        <v>25</v>
      </c>
      <c r="H33" s="13" t="s">
        <v>104</v>
      </c>
      <c r="I33" s="12">
        <v>76.26</v>
      </c>
      <c r="J33" s="12"/>
      <c r="K33" s="12">
        <f t="shared" si="1"/>
        <v>53.944</v>
      </c>
      <c r="L33" s="11">
        <f>RANK(K33,$K$3:$K$35,0)</f>
        <v>31</v>
      </c>
    </row>
    <row r="34" spans="1:12">
      <c r="A34" s="11">
        <v>32</v>
      </c>
      <c r="B34" s="11" t="s">
        <v>105</v>
      </c>
      <c r="C34" s="11" t="s">
        <v>14</v>
      </c>
      <c r="D34" s="11" t="s">
        <v>106</v>
      </c>
      <c r="E34" s="12">
        <v>43.5</v>
      </c>
      <c r="F34" s="12">
        <v>13</v>
      </c>
      <c r="G34" s="12">
        <f t="shared" si="0"/>
        <v>32.5</v>
      </c>
      <c r="H34" s="13" t="s">
        <v>107</v>
      </c>
      <c r="I34" s="12">
        <v>76.7</v>
      </c>
      <c r="J34" s="12"/>
      <c r="K34" s="12">
        <f t="shared" si="1"/>
        <v>52.38</v>
      </c>
      <c r="L34" s="11">
        <f>RANK(K34,$K$3:$K$35,0)</f>
        <v>32</v>
      </c>
    </row>
    <row r="35" spans="1:12">
      <c r="A35" s="11">
        <v>33</v>
      </c>
      <c r="B35" s="11" t="s">
        <v>108</v>
      </c>
      <c r="C35" s="11" t="s">
        <v>14</v>
      </c>
      <c r="D35" s="11" t="s">
        <v>109</v>
      </c>
      <c r="E35" s="12">
        <v>52.8</v>
      </c>
      <c r="F35" s="12">
        <v>10</v>
      </c>
      <c r="G35" s="12">
        <f t="shared" si="0"/>
        <v>25</v>
      </c>
      <c r="H35" s="13" t="s">
        <v>110</v>
      </c>
      <c r="I35" s="12">
        <v>70.88</v>
      </c>
      <c r="J35" s="12"/>
      <c r="K35" s="12">
        <f t="shared" si="1"/>
        <v>48.912</v>
      </c>
      <c r="L35" s="11">
        <f>RANK(K35,$K$3:$K$35,0)</f>
        <v>33</v>
      </c>
    </row>
    <row r="36" s="1" customFormat="1" spans="1:12">
      <c r="A36" s="14">
        <v>34</v>
      </c>
      <c r="B36" s="15" t="s">
        <v>111</v>
      </c>
      <c r="C36" s="15" t="s">
        <v>112</v>
      </c>
      <c r="D36" s="14" t="s">
        <v>113</v>
      </c>
      <c r="E36" s="16" t="s">
        <v>114</v>
      </c>
      <c r="F36" s="16">
        <v>29</v>
      </c>
      <c r="G36" s="16">
        <f t="shared" si="0"/>
        <v>72.5</v>
      </c>
      <c r="H36" s="17" t="s">
        <v>115</v>
      </c>
      <c r="I36" s="16">
        <v>73.72</v>
      </c>
      <c r="J36" s="16">
        <v>1</v>
      </c>
      <c r="K36" s="16">
        <f t="shared" ref="K36:K43" si="2">G36*0.6+I36*0.4+J36</f>
        <v>73.988</v>
      </c>
      <c r="L36" s="21">
        <f t="shared" ref="L36:L43" si="3">RANK(K36,$K$36:$K$43,0)</f>
        <v>1</v>
      </c>
    </row>
    <row r="37" spans="1:12">
      <c r="A37" s="14">
        <v>35</v>
      </c>
      <c r="B37" s="15" t="s">
        <v>116</v>
      </c>
      <c r="C37" s="15" t="s">
        <v>112</v>
      </c>
      <c r="D37" s="14" t="s">
        <v>117</v>
      </c>
      <c r="E37" s="16" t="s">
        <v>114</v>
      </c>
      <c r="F37" s="16">
        <v>28</v>
      </c>
      <c r="G37" s="16">
        <f t="shared" si="0"/>
        <v>70</v>
      </c>
      <c r="H37" s="17" t="s">
        <v>118</v>
      </c>
      <c r="I37" s="16">
        <v>77.88</v>
      </c>
      <c r="J37" s="16"/>
      <c r="K37" s="16">
        <f t="shared" si="2"/>
        <v>73.152</v>
      </c>
      <c r="L37" s="21">
        <f t="shared" si="3"/>
        <v>2</v>
      </c>
    </row>
    <row r="38" spans="1:12">
      <c r="A38" s="14">
        <v>36</v>
      </c>
      <c r="B38" s="15" t="s">
        <v>119</v>
      </c>
      <c r="C38" s="15" t="s">
        <v>112</v>
      </c>
      <c r="D38" s="14" t="s">
        <v>120</v>
      </c>
      <c r="E38" s="16" t="s">
        <v>114</v>
      </c>
      <c r="F38" s="16">
        <v>27</v>
      </c>
      <c r="G38" s="16">
        <f t="shared" si="0"/>
        <v>67.5</v>
      </c>
      <c r="H38" s="17" t="s">
        <v>121</v>
      </c>
      <c r="I38" s="16">
        <v>80.54</v>
      </c>
      <c r="J38" s="16"/>
      <c r="K38" s="16">
        <f t="shared" si="2"/>
        <v>72.716</v>
      </c>
      <c r="L38" s="21">
        <f t="shared" si="3"/>
        <v>3</v>
      </c>
    </row>
    <row r="39" spans="1:12">
      <c r="A39" s="14">
        <v>37</v>
      </c>
      <c r="B39" s="15" t="s">
        <v>122</v>
      </c>
      <c r="C39" s="15" t="s">
        <v>112</v>
      </c>
      <c r="D39" s="14" t="s">
        <v>123</v>
      </c>
      <c r="E39" s="16" t="s">
        <v>114</v>
      </c>
      <c r="F39" s="16">
        <v>25</v>
      </c>
      <c r="G39" s="16">
        <f t="shared" si="0"/>
        <v>62.5</v>
      </c>
      <c r="H39" s="17" t="s">
        <v>124</v>
      </c>
      <c r="I39" s="16">
        <v>82.24</v>
      </c>
      <c r="J39" s="16"/>
      <c r="K39" s="16">
        <f t="shared" si="2"/>
        <v>70.396</v>
      </c>
      <c r="L39" s="21">
        <f t="shared" si="3"/>
        <v>4</v>
      </c>
    </row>
    <row r="40" s="1" customFormat="1" spans="1:12">
      <c r="A40" s="14">
        <v>38</v>
      </c>
      <c r="B40" s="15" t="s">
        <v>125</v>
      </c>
      <c r="C40" s="15" t="s">
        <v>112</v>
      </c>
      <c r="D40" s="14" t="s">
        <v>33</v>
      </c>
      <c r="E40" s="16" t="s">
        <v>114</v>
      </c>
      <c r="F40" s="16">
        <v>17</v>
      </c>
      <c r="G40" s="16">
        <f t="shared" si="0"/>
        <v>42.5</v>
      </c>
      <c r="H40" s="17" t="s">
        <v>126</v>
      </c>
      <c r="I40" s="16">
        <v>78.22</v>
      </c>
      <c r="J40" s="16">
        <v>1</v>
      </c>
      <c r="K40" s="16">
        <f t="shared" si="2"/>
        <v>57.788</v>
      </c>
      <c r="L40" s="21">
        <f t="shared" si="3"/>
        <v>5</v>
      </c>
    </row>
    <row r="41" spans="1:12">
      <c r="A41" s="14">
        <v>39</v>
      </c>
      <c r="B41" s="15" t="s">
        <v>127</v>
      </c>
      <c r="C41" s="15" t="s">
        <v>112</v>
      </c>
      <c r="D41" s="14" t="s">
        <v>128</v>
      </c>
      <c r="E41" s="16" t="s">
        <v>114</v>
      </c>
      <c r="F41" s="16">
        <v>13</v>
      </c>
      <c r="G41" s="16">
        <f t="shared" si="0"/>
        <v>32.5</v>
      </c>
      <c r="H41" s="17" t="s">
        <v>129</v>
      </c>
      <c r="I41" s="16">
        <v>75.66</v>
      </c>
      <c r="J41" s="16">
        <v>1</v>
      </c>
      <c r="K41" s="16">
        <f t="shared" si="2"/>
        <v>50.764</v>
      </c>
      <c r="L41" s="21">
        <f t="shared" si="3"/>
        <v>6</v>
      </c>
    </row>
    <row r="42" s="1" customFormat="1" spans="1:12">
      <c r="A42" s="14">
        <v>40</v>
      </c>
      <c r="B42" s="15" t="s">
        <v>130</v>
      </c>
      <c r="C42" s="15" t="s">
        <v>112</v>
      </c>
      <c r="D42" s="14" t="s">
        <v>131</v>
      </c>
      <c r="E42" s="16" t="s">
        <v>114</v>
      </c>
      <c r="F42" s="16">
        <v>14</v>
      </c>
      <c r="G42" s="16">
        <f t="shared" si="0"/>
        <v>35</v>
      </c>
      <c r="H42" s="17" t="s">
        <v>132</v>
      </c>
      <c r="I42" s="16">
        <v>72.12</v>
      </c>
      <c r="J42" s="16"/>
      <c r="K42" s="16">
        <f t="shared" si="2"/>
        <v>49.848</v>
      </c>
      <c r="L42" s="21">
        <f t="shared" si="3"/>
        <v>7</v>
      </c>
    </row>
    <row r="43" spans="1:12">
      <c r="A43" s="14">
        <v>41</v>
      </c>
      <c r="B43" s="15" t="s">
        <v>133</v>
      </c>
      <c r="C43" s="15" t="s">
        <v>112</v>
      </c>
      <c r="D43" s="14" t="s">
        <v>134</v>
      </c>
      <c r="E43" s="16" t="s">
        <v>114</v>
      </c>
      <c r="F43" s="16">
        <v>11</v>
      </c>
      <c r="G43" s="16">
        <f t="shared" si="0"/>
        <v>27.5</v>
      </c>
      <c r="H43" s="17" t="s">
        <v>135</v>
      </c>
      <c r="I43" s="16">
        <v>60</v>
      </c>
      <c r="J43" s="16"/>
      <c r="K43" s="16">
        <f t="shared" si="2"/>
        <v>40.5</v>
      </c>
      <c r="L43" s="21">
        <f t="shared" si="3"/>
        <v>8</v>
      </c>
    </row>
    <row r="45" spans="1:1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8" spans="8:12">
      <c r="H48" s="4"/>
      <c r="J48" s="4"/>
      <c r="L48" s="4"/>
    </row>
    <row r="50" spans="9:10">
      <c r="I50" s="3"/>
      <c r="J50" s="3"/>
    </row>
  </sheetData>
  <sortState ref="A36:L43">
    <sortCondition ref="L36:L43"/>
  </sortState>
  <mergeCells count="4">
    <mergeCell ref="A1:L1"/>
    <mergeCell ref="A45:L45"/>
    <mergeCell ref="F48:L48"/>
    <mergeCell ref="H50:J50"/>
  </mergeCells>
  <conditionalFormatting sqref="B36:B43">
    <cfRule type="duplicateValues" dxfId="0" priority="1"/>
  </conditionalFormatting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兔角</cp:lastModifiedBy>
  <dcterms:created xsi:type="dcterms:W3CDTF">2024-03-20T06:41:00Z</dcterms:created>
  <dcterms:modified xsi:type="dcterms:W3CDTF">2024-04-01T01:57:33Z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7A78DA7C81BE4A14B7E9FD59B761B867</vt:lpwstr>
  </property>
  <property fmtid="{D5CDD505-2E9C-101B-9397-08002B2CF9AE}" pid="3" name="KSOProductBuildVer">
    <vt:lpwstr>2052-11.1.0.13703</vt:lpwstr>
  </property>
</Properties>
</file>