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综合成绩表" sheetId="1" r:id="rId1"/>
  </sheets>
  <definedNames>
    <definedName name="_xlnm._FilterDatabase" localSheetId="0" hidden="1">综合成绩表!$A$2:$L$13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<sst xmlns="http://schemas.openxmlformats.org/spreadsheetml/2006/main" count="126" uniqueCount="66">
  <si>
    <t>贵阳市农业农垦投资发展集团有限公司
2024年春季中层管理人员公开招聘综合成绩表</t>
  </si>
  <si>
    <t>序号</t>
  </si>
  <si>
    <t>考生姓名</t>
  </si>
  <si>
    <t>考生手机</t>
  </si>
  <si>
    <t>报考公司</t>
  </si>
  <si>
    <t>报考岗位</t>
  </si>
  <si>
    <t>招聘人数</t>
  </si>
  <si>
    <t>笔试成绩</t>
  </si>
  <si>
    <t>面试成绩</t>
  </si>
  <si>
    <t>综合成绩</t>
  </si>
  <si>
    <t>排名</t>
  </si>
  <si>
    <t>是否进入下一环节</t>
  </si>
  <si>
    <t>备注</t>
  </si>
  <si>
    <t>刘菀宸</t>
  </si>
  <si>
    <t>183****3297</t>
  </si>
  <si>
    <t>贵阳市农业农垦投资发展集团有限公司</t>
  </si>
  <si>
    <t>内审和风险控制部部长</t>
  </si>
  <si>
    <t>是</t>
  </si>
  <si>
    <t>拟录用</t>
  </si>
  <si>
    <t>敖森兰</t>
  </si>
  <si>
    <t>181****3758</t>
  </si>
  <si>
    <t>否</t>
  </si>
  <si>
    <t>倪令</t>
  </si>
  <si>
    <t>157****2616</t>
  </si>
  <si>
    <t>唐自立</t>
  </si>
  <si>
    <t>150****8276</t>
  </si>
  <si>
    <t>杨华</t>
  </si>
  <si>
    <t>135****3211</t>
  </si>
  <si>
    <t>投资和战略发展部部长</t>
  </si>
  <si>
    <t>刘闻</t>
  </si>
  <si>
    <t>182****3605</t>
  </si>
  <si>
    <t>代涛</t>
  </si>
  <si>
    <t>135****6634</t>
  </si>
  <si>
    <t>李超</t>
  </si>
  <si>
    <t>137****7290</t>
  </si>
  <si>
    <t>综合部副部长</t>
  </si>
  <si>
    <t>陈冠廷</t>
  </si>
  <si>
    <t>158****4550</t>
  </si>
  <si>
    <t>刘吉刚</t>
  </si>
  <si>
    <t>183****7460</t>
  </si>
  <si>
    <t>陈云</t>
  </si>
  <si>
    <t>137****6212</t>
  </si>
  <si>
    <t>勾邦睿</t>
  </si>
  <si>
    <t>138****5971</t>
  </si>
  <si>
    <t>产业运营部部长</t>
  </si>
  <si>
    <t>面试成绩低于70分</t>
  </si>
  <si>
    <t>陈忠应</t>
  </si>
  <si>
    <t>188****7845</t>
  </si>
  <si>
    <t>黄银</t>
  </si>
  <si>
    <t>189****8882</t>
  </si>
  <si>
    <t>王刚</t>
  </si>
  <si>
    <t>187****8984</t>
  </si>
  <si>
    <t>考生放弃面试</t>
  </si>
  <si>
    <t>张成义</t>
  </si>
  <si>
    <t>151****8886</t>
  </si>
  <si>
    <t>纪委内设机构副职或下属企业纪委书记（纪检专员）</t>
  </si>
  <si>
    <t>赵淞</t>
  </si>
  <si>
    <t>137****3726</t>
  </si>
  <si>
    <t>吴英梅</t>
  </si>
  <si>
    <t>187****5242</t>
  </si>
  <si>
    <t>黄俊</t>
  </si>
  <si>
    <t>157****8964</t>
  </si>
  <si>
    <t>杨珑</t>
  </si>
  <si>
    <t>188****5725</t>
  </si>
  <si>
    <t>梁绍萱</t>
  </si>
  <si>
    <t>151****7059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</si>
</sst>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0" fillId="0" borderId="0" xfId="0" applyFill="1" applyAlignment="1">
      <alignment wrapText="1"/>
    </xf>
    <xf numFmtId="176" fontId="0" fillId="0" borderId="0" xfId="0" applyNumberFormat="1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topLeftCell="A7" workbookViewId="0">
      <selection activeCell="L25" sqref="L25"/>
    </sheetView>
  </sheetViews>
  <sheetFormatPr defaultColWidth="9" defaultRowHeight="14"/>
  <cols>
    <col min="1" max="1" width="5.72727272727273" style="3" customWidth="1"/>
    <col min="2" max="2" width="9.90909090909091" style="3" customWidth="1"/>
    <col min="3" max="3" width="20" style="3" customWidth="1"/>
    <col min="4" max="4" width="38.8181818181818" style="3" customWidth="1"/>
    <col min="5" max="5" width="26.1818181818182" style="4" customWidth="1"/>
    <col min="6" max="6" width="10" style="4" customWidth="1"/>
    <col min="7" max="9" width="9.72727272727273" style="5" customWidth="1"/>
    <col min="10" max="10" width="9.72727272727273" style="3" customWidth="1"/>
    <col min="11" max="11" width="10.5454545454545" style="4" customWidth="1"/>
    <col min="12" max="12" width="18.2545454545455" style="4" customWidth="1"/>
  </cols>
  <sheetData>
    <row r="1" s="1" customFormat="1" ht="73" customHeight="1" spans="1:12">
      <c r="A1" s="6" t="s">
        <v>0</v>
      </c>
      <c r="B1" s="7"/>
      <c r="C1" s="7"/>
      <c r="D1" s="7"/>
      <c r="E1" s="7"/>
      <c r="F1" s="7"/>
      <c r="G1" s="8"/>
      <c r="H1" s="8"/>
      <c r="I1" s="8"/>
      <c r="J1" s="7"/>
      <c r="K1" s="7"/>
      <c r="L1" s="6"/>
    </row>
    <row r="2" s="2" customFormat="1" ht="30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9" t="s">
        <v>10</v>
      </c>
      <c r="K2" s="10" t="s">
        <v>11</v>
      </c>
      <c r="L2" s="10" t="s">
        <v>12</v>
      </c>
    </row>
    <row r="3" ht="28" customHeight="1" spans="1:12">
      <c r="A3" s="12">
        <v>1</v>
      </c>
      <c r="B3" s="12" t="s">
        <v>13</v>
      </c>
      <c r="C3" s="13" t="s">
        <v>14</v>
      </c>
      <c r="D3" s="12" t="s">
        <v>15</v>
      </c>
      <c r="E3" s="14" t="s">
        <v>16</v>
      </c>
      <c r="F3" s="15">
        <v>1</v>
      </c>
      <c r="G3" s="16">
        <v>83.5</v>
      </c>
      <c r="H3" s="16">
        <v>87.2</v>
      </c>
      <c r="I3" s="16">
        <f t="shared" ref="I3:I23" si="0">G3*0.4+H3*0.6</f>
        <v>85.72</v>
      </c>
      <c r="J3" s="12">
        <f t="array" ref="J3">SUMPRODUCT(($E$3:$E$13=E3)*($I$3:$I$13&gt;=I3)/COUNTIFS($E$3:$E$13,$E$3:$E$13,$I$3:$I$13,$I$3:$I$13))</f>
        <v>1</v>
      </c>
      <c r="K3" s="14" t="s">
        <v>17</v>
      </c>
      <c r="L3" s="14" t="s">
        <v>18</v>
      </c>
    </row>
    <row r="4" ht="28" customHeight="1" spans="1:12">
      <c r="A4" s="12">
        <v>2</v>
      </c>
      <c r="B4" s="12" t="s">
        <v>19</v>
      </c>
      <c r="C4" s="13" t="s">
        <v>20</v>
      </c>
      <c r="D4" s="12" t="s">
        <v>15</v>
      </c>
      <c r="E4" s="14" t="s">
        <v>16</v>
      </c>
      <c r="F4" s="17"/>
      <c r="G4" s="16">
        <v>80.5</v>
      </c>
      <c r="H4" s="16">
        <v>79</v>
      </c>
      <c r="I4" s="16">
        <f t="shared" si="0"/>
        <v>79.6</v>
      </c>
      <c r="J4" s="12">
        <f t="array" ref="J4">SUMPRODUCT(($E$3:$E$13=E4)*($I$3:$I$13&gt;=I4)/COUNTIFS($E$3:$E$13,$E$3:$E$13,$I$3:$I$13,$I$3:$I$13))</f>
        <v>2</v>
      </c>
      <c r="K4" s="14" t="s">
        <v>21</v>
      </c>
      <c r="L4" s="14"/>
    </row>
    <row r="5" ht="28" customHeight="1" spans="1:12">
      <c r="A5" s="12">
        <v>3</v>
      </c>
      <c r="B5" s="12" t="s">
        <v>22</v>
      </c>
      <c r="C5" s="13" t="s">
        <v>23</v>
      </c>
      <c r="D5" s="12" t="s">
        <v>15</v>
      </c>
      <c r="E5" s="14" t="s">
        <v>16</v>
      </c>
      <c r="F5" s="17"/>
      <c r="G5" s="16">
        <v>78.5</v>
      </c>
      <c r="H5" s="16">
        <v>78.6</v>
      </c>
      <c r="I5" s="16">
        <f t="shared" si="0"/>
        <v>78.56</v>
      </c>
      <c r="J5" s="12">
        <f t="array" ref="J5">SUMPRODUCT(($E$3:$E$13=E5)*($I$3:$I$13&gt;=I5)/COUNTIFS($E$3:$E$13,$E$3:$E$13,$I$3:$I$13,$I$3:$I$13))</f>
        <v>3</v>
      </c>
      <c r="K5" s="14" t="s">
        <v>21</v>
      </c>
      <c r="L5" s="14"/>
    </row>
    <row r="6" ht="28" customHeight="1" spans="1:12">
      <c r="A6" s="12">
        <v>4</v>
      </c>
      <c r="B6" s="12" t="s">
        <v>24</v>
      </c>
      <c r="C6" s="13" t="s">
        <v>25</v>
      </c>
      <c r="D6" s="12" t="s">
        <v>15</v>
      </c>
      <c r="E6" s="14" t="s">
        <v>16</v>
      </c>
      <c r="F6" s="18"/>
      <c r="G6" s="16">
        <v>78.5</v>
      </c>
      <c r="H6" s="16">
        <v>69.2</v>
      </c>
      <c r="I6" s="16">
        <f t="shared" si="0"/>
        <v>72.92</v>
      </c>
      <c r="J6" s="12">
        <f t="array" ref="J6">SUMPRODUCT(($E$3:$E$13=E6)*($I$3:$I$13&gt;=I6)/COUNTIFS($E$3:$E$13,$E$3:$E$13,$I$3:$I$13,$I$3:$I$13))</f>
        <v>4</v>
      </c>
      <c r="K6" s="14" t="s">
        <v>21</v>
      </c>
      <c r="L6" s="14"/>
    </row>
    <row r="7" ht="28" customHeight="1" spans="1:12">
      <c r="A7" s="19">
        <v>5</v>
      </c>
      <c r="B7" s="19" t="s">
        <v>26</v>
      </c>
      <c r="C7" s="20" t="s">
        <v>27</v>
      </c>
      <c r="D7" s="19" t="s">
        <v>15</v>
      </c>
      <c r="E7" s="21" t="s">
        <v>28</v>
      </c>
      <c r="F7" s="22">
        <v>1</v>
      </c>
      <c r="G7" s="23">
        <v>71.5</v>
      </c>
      <c r="H7" s="23">
        <v>82.6</v>
      </c>
      <c r="I7" s="23">
        <f t="shared" si="0"/>
        <v>78.16</v>
      </c>
      <c r="J7" s="19">
        <f t="array" ref="J7">SUMPRODUCT(($E$3:$E$13=E7)*($I$3:$I$13&gt;=I7)/COUNTIFS($E$3:$E$13,$E$3:$E$13,$I$3:$I$13,$I$3:$I$13))</f>
        <v>1</v>
      </c>
      <c r="K7" s="21" t="s">
        <v>17</v>
      </c>
      <c r="L7" s="21" t="s">
        <v>18</v>
      </c>
    </row>
    <row r="8" ht="28" customHeight="1" spans="1:12">
      <c r="A8" s="19">
        <v>6</v>
      </c>
      <c r="B8" s="19" t="s">
        <v>29</v>
      </c>
      <c r="C8" s="20" t="s">
        <v>30</v>
      </c>
      <c r="D8" s="19" t="s">
        <v>15</v>
      </c>
      <c r="E8" s="21" t="s">
        <v>28</v>
      </c>
      <c r="F8" s="24"/>
      <c r="G8" s="23">
        <v>73</v>
      </c>
      <c r="H8" s="23">
        <v>72.6</v>
      </c>
      <c r="I8" s="23">
        <f t="shared" si="0"/>
        <v>72.76</v>
      </c>
      <c r="J8" s="19">
        <f t="array" ref="J8">SUMPRODUCT(($E$3:$E$13=E8)*($I$3:$I$13&gt;=I8)/COUNTIFS($E$3:$E$13,$E$3:$E$13,$I$3:$I$13,$I$3:$I$13))</f>
        <v>2</v>
      </c>
      <c r="K8" s="21" t="s">
        <v>21</v>
      </c>
      <c r="L8" s="21"/>
    </row>
    <row r="9" ht="28" customHeight="1" spans="1:12">
      <c r="A9" s="19">
        <v>7</v>
      </c>
      <c r="B9" s="19" t="s">
        <v>31</v>
      </c>
      <c r="C9" s="20" t="s">
        <v>32</v>
      </c>
      <c r="D9" s="19" t="s">
        <v>15</v>
      </c>
      <c r="E9" s="21" t="s">
        <v>28</v>
      </c>
      <c r="F9" s="25"/>
      <c r="G9" s="23">
        <v>70.5</v>
      </c>
      <c r="H9" s="23">
        <v>65</v>
      </c>
      <c r="I9" s="23">
        <f t="shared" si="0"/>
        <v>67.2</v>
      </c>
      <c r="J9" s="19">
        <f t="array" ref="J9">SUMPRODUCT(($E$3:$E$13=E9)*($I$3:$I$13&gt;=I9)/COUNTIFS($E$3:$E$13,$E$3:$E$13,$I$3:$I$13,$I$3:$I$13))</f>
        <v>3</v>
      </c>
      <c r="K9" s="21" t="s">
        <v>21</v>
      </c>
      <c r="L9" s="21"/>
    </row>
    <row r="10" ht="28" customHeight="1" spans="1:12">
      <c r="A10" s="12">
        <v>8</v>
      </c>
      <c r="B10" s="12" t="s">
        <v>33</v>
      </c>
      <c r="C10" s="13" t="s">
        <v>34</v>
      </c>
      <c r="D10" s="12" t="s">
        <v>15</v>
      </c>
      <c r="E10" s="14" t="s">
        <v>35</v>
      </c>
      <c r="F10" s="15">
        <v>1</v>
      </c>
      <c r="G10" s="16">
        <v>71</v>
      </c>
      <c r="H10" s="16">
        <v>83.8</v>
      </c>
      <c r="I10" s="16">
        <f t="shared" si="0"/>
        <v>78.68</v>
      </c>
      <c r="J10" s="12">
        <f t="array" ref="J10">SUMPRODUCT(($E$3:$E$13=E10)*($I$3:$I$13&gt;=I10)/COUNTIFS($E$3:$E$13,$E$3:$E$13,$I$3:$I$13,$I$3:$I$13))</f>
        <v>1</v>
      </c>
      <c r="K10" s="14" t="s">
        <v>17</v>
      </c>
      <c r="L10" s="14" t="s">
        <v>18</v>
      </c>
    </row>
    <row r="11" ht="28" customHeight="1" spans="1:12">
      <c r="A11" s="12">
        <v>9</v>
      </c>
      <c r="B11" s="12" t="s">
        <v>36</v>
      </c>
      <c r="C11" s="13" t="s">
        <v>37</v>
      </c>
      <c r="D11" s="12" t="s">
        <v>15</v>
      </c>
      <c r="E11" s="14" t="s">
        <v>35</v>
      </c>
      <c r="F11" s="17"/>
      <c r="G11" s="16">
        <v>76</v>
      </c>
      <c r="H11" s="16">
        <v>78.4</v>
      </c>
      <c r="I11" s="16">
        <f t="shared" si="0"/>
        <v>77.44</v>
      </c>
      <c r="J11" s="12">
        <f t="array" ref="J11">SUMPRODUCT(($E$3:$E$13=E11)*($I$3:$I$13&gt;=I11)/COUNTIFS($E$3:$E$13,$E$3:$E$13,$I$3:$I$13,$I$3:$I$13))</f>
        <v>2</v>
      </c>
      <c r="K11" s="14" t="s">
        <v>21</v>
      </c>
      <c r="L11" s="14"/>
    </row>
    <row r="12" ht="28" customHeight="1" spans="1:12">
      <c r="A12" s="12">
        <v>10</v>
      </c>
      <c r="B12" s="12" t="s">
        <v>38</v>
      </c>
      <c r="C12" s="13" t="s">
        <v>39</v>
      </c>
      <c r="D12" s="12" t="s">
        <v>15</v>
      </c>
      <c r="E12" s="14" t="s">
        <v>35</v>
      </c>
      <c r="F12" s="17"/>
      <c r="G12" s="16">
        <v>78.5</v>
      </c>
      <c r="H12" s="16">
        <v>71.2</v>
      </c>
      <c r="I12" s="16">
        <f t="shared" si="0"/>
        <v>74.12</v>
      </c>
      <c r="J12" s="12">
        <f t="array" ref="J12">SUMPRODUCT(($E$3:$E$13=E12)*($I$3:$I$13&gt;=I12)/COUNTIFS($E$3:$E$13,$E$3:$E$13,$I$3:$I$13,$I$3:$I$13))</f>
        <v>3</v>
      </c>
      <c r="K12" s="14" t="s">
        <v>21</v>
      </c>
      <c r="L12" s="14"/>
    </row>
    <row r="13" ht="28" customHeight="1" spans="1:12">
      <c r="A13" s="12">
        <v>11</v>
      </c>
      <c r="B13" s="12" t="s">
        <v>40</v>
      </c>
      <c r="C13" s="13" t="s">
        <v>41</v>
      </c>
      <c r="D13" s="12" t="s">
        <v>15</v>
      </c>
      <c r="E13" s="14" t="s">
        <v>35</v>
      </c>
      <c r="F13" s="18"/>
      <c r="G13" s="16">
        <v>71</v>
      </c>
      <c r="H13" s="16">
        <v>73.8</v>
      </c>
      <c r="I13" s="16">
        <f t="shared" si="0"/>
        <v>72.68</v>
      </c>
      <c r="J13" s="12">
        <f t="array" ref="J13">SUMPRODUCT(($E$3:$E$13=E13)*($I$3:$I$13&gt;=I13)/COUNTIFS($E$3:$E$13,$E$3:$E$13,$I$3:$I$13,$I$3:$I$13))</f>
        <v>4</v>
      </c>
      <c r="K13" s="14" t="s">
        <v>21</v>
      </c>
      <c r="L13" s="14"/>
    </row>
    <row r="14" ht="28" customHeight="1" spans="1:12">
      <c r="A14" s="19">
        <v>12</v>
      </c>
      <c r="B14" s="19" t="s">
        <v>42</v>
      </c>
      <c r="C14" s="20" t="s">
        <v>43</v>
      </c>
      <c r="D14" s="19" t="s">
        <v>15</v>
      </c>
      <c r="E14" s="21" t="s">
        <v>44</v>
      </c>
      <c r="F14" s="22">
        <v>1</v>
      </c>
      <c r="G14" s="23">
        <v>74</v>
      </c>
      <c r="H14" s="23">
        <v>65.6</v>
      </c>
      <c r="I14" s="23">
        <f t="shared" si="0"/>
        <v>68.96</v>
      </c>
      <c r="J14" s="19">
        <f t="array" ref="J14">SUMPRODUCT(($E$3:$E$13=E14)*($I$3:$I$13&gt;=I14)/COUNTIFS($E$3:$E$13,$E$3:$E$13,$I$3:$I$13,$I$3:$I$13))</f>
        <v>0</v>
      </c>
      <c r="K14" s="21" t="s">
        <v>21</v>
      </c>
      <c r="L14" s="21" t="s">
        <v>45</v>
      </c>
    </row>
    <row r="15" ht="28" customHeight="1" spans="1:12">
      <c r="A15" s="19">
        <v>13</v>
      </c>
      <c r="B15" s="19" t="s">
        <v>46</v>
      </c>
      <c r="C15" s="20" t="s">
        <v>47</v>
      </c>
      <c r="D15" s="19" t="s">
        <v>15</v>
      </c>
      <c r="E15" s="21" t="s">
        <v>44</v>
      </c>
      <c r="F15" s="24"/>
      <c r="G15" s="23">
        <v>70.5</v>
      </c>
      <c r="H15" s="23">
        <v>58.8</v>
      </c>
      <c r="I15" s="23">
        <f t="shared" si="0"/>
        <v>63.48</v>
      </c>
      <c r="J15" s="19">
        <f t="array" ref="J15">SUMPRODUCT(($E$3:$E$13=E15)*($I$3:$I$13&gt;=I15)/COUNTIFS($E$3:$E$13,$E$3:$E$13,$I$3:$I$13,$I$3:$I$13))</f>
        <v>0</v>
      </c>
      <c r="K15" s="21" t="s">
        <v>21</v>
      </c>
      <c r="L15" s="21"/>
    </row>
    <row r="16" ht="28" customHeight="1" spans="1:12">
      <c r="A16" s="19">
        <v>14</v>
      </c>
      <c r="B16" s="19" t="s">
        <v>48</v>
      </c>
      <c r="C16" s="20" t="s">
        <v>49</v>
      </c>
      <c r="D16" s="19" t="s">
        <v>15</v>
      </c>
      <c r="E16" s="21" t="s">
        <v>44</v>
      </c>
      <c r="F16" s="24"/>
      <c r="G16" s="23">
        <v>66.5</v>
      </c>
      <c r="H16" s="23">
        <v>57</v>
      </c>
      <c r="I16" s="23">
        <f t="shared" si="0"/>
        <v>60.8</v>
      </c>
      <c r="J16" s="19">
        <f t="array" ref="J16">SUMPRODUCT(($E$3:$E$13=E16)*($I$3:$I$13&gt;=I16)/COUNTIFS($E$3:$E$13,$E$3:$E$13,$I$3:$I$13,$I$3:$I$13))</f>
        <v>0</v>
      </c>
      <c r="K16" s="21" t="s">
        <v>21</v>
      </c>
      <c r="L16" s="21"/>
    </row>
    <row r="17" ht="28" customHeight="1" spans="1:12">
      <c r="A17" s="19">
        <v>15</v>
      </c>
      <c r="B17" s="19" t="s">
        <v>50</v>
      </c>
      <c r="C17" s="20" t="s">
        <v>51</v>
      </c>
      <c r="D17" s="19" t="s">
        <v>15</v>
      </c>
      <c r="E17" s="21" t="s">
        <v>44</v>
      </c>
      <c r="F17" s="25"/>
      <c r="G17" s="23">
        <v>66.5</v>
      </c>
      <c r="H17" s="23">
        <v>0</v>
      </c>
      <c r="I17" s="23">
        <f t="shared" si="0"/>
        <v>26.6</v>
      </c>
      <c r="J17" s="19">
        <f t="array" ref="J17">SUMPRODUCT(($E$3:$E$13=E17)*($I$3:$I$13&gt;=I17)/COUNTIFS($E$3:$E$13,$E$3:$E$13,$I$3:$I$13,$I$3:$I$13))</f>
        <v>0</v>
      </c>
      <c r="K17" s="21" t="s">
        <v>21</v>
      </c>
      <c r="L17" s="21" t="s">
        <v>52</v>
      </c>
    </row>
    <row r="18" ht="28" customHeight="1" spans="1:12">
      <c r="A18" s="12">
        <v>16</v>
      </c>
      <c r="B18" s="12" t="s">
        <v>53</v>
      </c>
      <c r="C18" s="13" t="s">
        <v>54</v>
      </c>
      <c r="D18" s="12" t="s">
        <v>15</v>
      </c>
      <c r="E18" s="14" t="s">
        <v>55</v>
      </c>
      <c r="F18" s="15">
        <v>2</v>
      </c>
      <c r="G18" s="16">
        <v>75.5</v>
      </c>
      <c r="H18" s="16">
        <v>68.4</v>
      </c>
      <c r="I18" s="16">
        <f t="shared" si="0"/>
        <v>71.24</v>
      </c>
      <c r="J18" s="12">
        <f t="array" ref="J18">SUMPRODUCT(($E$3:$E$13=E18)*($I$3:$I$13&gt;=I18)/COUNTIFS($E$3:$E$13,$E$3:$E$13,$I$3:$I$13,$I$3:$I$13))</f>
        <v>0</v>
      </c>
      <c r="K18" s="14" t="s">
        <v>21</v>
      </c>
      <c r="L18" s="14" t="s">
        <v>45</v>
      </c>
    </row>
    <row r="19" ht="28" customHeight="1" spans="1:12">
      <c r="A19" s="12">
        <v>17</v>
      </c>
      <c r="B19" s="12" t="s">
        <v>56</v>
      </c>
      <c r="C19" s="13" t="s">
        <v>57</v>
      </c>
      <c r="D19" s="12" t="s">
        <v>15</v>
      </c>
      <c r="E19" s="14" t="s">
        <v>55</v>
      </c>
      <c r="F19" s="17"/>
      <c r="G19" s="16">
        <v>78.25</v>
      </c>
      <c r="H19" s="16">
        <v>64.4</v>
      </c>
      <c r="I19" s="16">
        <f t="shared" si="0"/>
        <v>69.94</v>
      </c>
      <c r="J19" s="12">
        <f t="array" ref="J19">SUMPRODUCT(($E$3:$E$13=E19)*($I$3:$I$13&gt;=I19)/COUNTIFS($E$3:$E$13,$E$3:$E$13,$I$3:$I$13,$I$3:$I$13))</f>
        <v>0</v>
      </c>
      <c r="K19" s="14" t="s">
        <v>21</v>
      </c>
      <c r="L19" s="14" t="s">
        <v>45</v>
      </c>
    </row>
    <row r="20" ht="28" customHeight="1" spans="1:12">
      <c r="A20" s="12">
        <v>18</v>
      </c>
      <c r="B20" s="12" t="s">
        <v>58</v>
      </c>
      <c r="C20" s="13" t="s">
        <v>59</v>
      </c>
      <c r="D20" s="12" t="s">
        <v>15</v>
      </c>
      <c r="E20" s="14" t="s">
        <v>55</v>
      </c>
      <c r="F20" s="17"/>
      <c r="G20" s="16">
        <v>76</v>
      </c>
      <c r="H20" s="16">
        <v>64.6</v>
      </c>
      <c r="I20" s="16">
        <f t="shared" si="0"/>
        <v>69.16</v>
      </c>
      <c r="J20" s="12">
        <f t="array" ref="J20">SUMPRODUCT(($E$3:$E$13=E20)*($I$3:$I$13&gt;=I20)/COUNTIFS($E$3:$E$13,$E$3:$E$13,$I$3:$I$13,$I$3:$I$13))</f>
        <v>0</v>
      </c>
      <c r="K20" s="14" t="s">
        <v>21</v>
      </c>
      <c r="L20" s="14"/>
    </row>
    <row r="21" ht="28" customHeight="1" spans="1:12">
      <c r="A21" s="12">
        <v>19</v>
      </c>
      <c r="B21" s="12" t="s">
        <v>60</v>
      </c>
      <c r="C21" s="13" t="s">
        <v>61</v>
      </c>
      <c r="D21" s="12" t="s">
        <v>15</v>
      </c>
      <c r="E21" s="14" t="s">
        <v>55</v>
      </c>
      <c r="F21" s="17"/>
      <c r="G21" s="16">
        <v>74.25</v>
      </c>
      <c r="H21" s="16">
        <v>65</v>
      </c>
      <c r="I21" s="16">
        <f t="shared" si="0"/>
        <v>68.7</v>
      </c>
      <c r="J21" s="12">
        <f t="array" ref="J21">SUMPRODUCT(($E$3:$E$13=E21)*($I$3:$I$13&gt;=I21)/COUNTIFS($E$3:$E$13,$E$3:$E$13,$I$3:$I$13,$I$3:$I$13))</f>
        <v>0</v>
      </c>
      <c r="K21" s="14" t="s">
        <v>21</v>
      </c>
      <c r="L21" s="14"/>
    </row>
    <row r="22" ht="28" customHeight="1" spans="1:12">
      <c r="A22" s="12">
        <v>20</v>
      </c>
      <c r="B22" s="12" t="s">
        <v>62</v>
      </c>
      <c r="C22" s="13" t="s">
        <v>63</v>
      </c>
      <c r="D22" s="12" t="s">
        <v>15</v>
      </c>
      <c r="E22" s="14" t="s">
        <v>55</v>
      </c>
      <c r="F22" s="17"/>
      <c r="G22" s="16">
        <v>75.75</v>
      </c>
      <c r="H22" s="16">
        <v>59.4</v>
      </c>
      <c r="I22" s="16">
        <f t="shared" si="0"/>
        <v>65.94</v>
      </c>
      <c r="J22" s="12">
        <f t="array" ref="J22">SUMPRODUCT(($E$3:$E$13=E22)*($I$3:$I$13&gt;=I22)/COUNTIFS($E$3:$E$13,$E$3:$E$13,$I$3:$I$13,$I$3:$I$13))</f>
        <v>0</v>
      </c>
      <c r="K22" s="14" t="s">
        <v>21</v>
      </c>
      <c r="L22" s="14"/>
    </row>
    <row r="23" ht="28" customHeight="1" spans="1:12">
      <c r="A23" s="12">
        <v>21</v>
      </c>
      <c r="B23" s="12" t="s">
        <v>64</v>
      </c>
      <c r="C23" s="13" t="s">
        <v>65</v>
      </c>
      <c r="D23" s="12" t="s">
        <v>15</v>
      </c>
      <c r="E23" s="14" t="s">
        <v>55</v>
      </c>
      <c r="F23" s="18"/>
      <c r="G23" s="16">
        <v>75</v>
      </c>
      <c r="H23" s="16">
        <v>0</v>
      </c>
      <c r="I23" s="16">
        <f t="shared" si="0"/>
        <v>30</v>
      </c>
      <c r="J23" s="12">
        <f t="array" ref="J23">SUMPRODUCT(($E$3:$E$13=E23)*($I$3:$I$13&gt;=I23)/COUNTIFS($E$3:$E$13,$E$3:$E$13,$I$3:$I$13,$I$3:$I$13))</f>
        <v>0</v>
      </c>
      <c r="K23" s="14" t="s">
        <v>21</v>
      </c>
      <c r="L23" s="14" t="s">
        <v>52</v>
      </c>
    </row>
  </sheetData>
  <sortState ref="A3:M23">
    <sortCondition ref="E3:E23"/>
    <sortCondition ref="J3:J23"/>
  </sortState>
  <mergeCells count="6">
    <mergeCell ref="A1:L1"/>
    <mergeCell ref="F3:F6"/>
    <mergeCell ref="F7:F9"/>
    <mergeCell ref="F10:F13"/>
    <mergeCell ref="F14:F17"/>
    <mergeCell ref="F18:F2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秋风扫落叶1427765710</cp:lastModifiedBy>
  <dcterms:created xsi:type="dcterms:W3CDTF">2024-04-13T11:03:00Z</dcterms:created>
  <dcterms:modified xsi:type="dcterms:W3CDTF">2024-04-19T14:54:35Z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BBB5DAF3DC1B4F8A94E81F19A64A3CEC_13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