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Sheet1!$A$5:$Y$156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<sst xmlns="http://schemas.openxmlformats.org/spreadsheetml/2006/main" count="357" uniqueCount="165">
  <si>
    <t>附表1</t>
  </si>
  <si>
    <t>贵州省2024年特岗教师招聘计划表</t>
  </si>
  <si>
    <t>序号</t>
  </si>
  <si>
    <t>设岗县</t>
  </si>
  <si>
    <t>“特岗计划”申报总计</t>
  </si>
  <si>
    <t>中央“特岗计划”教师申报数</t>
  </si>
  <si>
    <t>地方“特岗计划”教师申报数</t>
  </si>
  <si>
    <t>设岗县类型</t>
  </si>
  <si>
    <t>备注</t>
  </si>
  <si>
    <t>合计</t>
  </si>
  <si>
    <t>学段</t>
  </si>
  <si>
    <t>小计</t>
  </si>
  <si>
    <t>道德与法治</t>
  </si>
  <si>
    <t>语文</t>
  </si>
  <si>
    <t>数学</t>
  </si>
  <si>
    <t>英语</t>
  </si>
  <si>
    <t>历史</t>
  </si>
  <si>
    <t>地理</t>
  </si>
  <si>
    <t>科学</t>
  </si>
  <si>
    <t>物理</t>
  </si>
  <si>
    <t>化学</t>
  </si>
  <si>
    <t>生物</t>
  </si>
  <si>
    <t>信息科技</t>
  </si>
  <si>
    <t>体育与健康</t>
  </si>
  <si>
    <t>艺术</t>
  </si>
  <si>
    <t>劳动</t>
  </si>
  <si>
    <t>综合实践活动</t>
  </si>
  <si>
    <t>心理健康</t>
  </si>
  <si>
    <t>幼儿园</t>
  </si>
  <si>
    <t>一</t>
  </si>
  <si>
    <t>贵阳市</t>
  </si>
  <si>
    <t>初中</t>
  </si>
  <si>
    <t>小学</t>
  </si>
  <si>
    <t>贵安新区</t>
  </si>
  <si>
    <t>艺术含音乐1名、美术1名</t>
  </si>
  <si>
    <t>花溪区</t>
  </si>
  <si>
    <t>乌当区</t>
  </si>
  <si>
    <t>艺术含音乐1名</t>
  </si>
  <si>
    <t>艺术含音乐2名、美术2名</t>
  </si>
  <si>
    <t>白云区</t>
  </si>
  <si>
    <t>观山湖区</t>
  </si>
  <si>
    <t>息烽县</t>
  </si>
  <si>
    <t>修文县</t>
  </si>
  <si>
    <t>清镇市</t>
  </si>
  <si>
    <t>艺术含音乐5名、美术3名</t>
  </si>
  <si>
    <t>二</t>
  </si>
  <si>
    <t>遵义市</t>
  </si>
  <si>
    <t>务川县</t>
  </si>
  <si>
    <t>1.2.3.4</t>
  </si>
  <si>
    <t>艺术含音乐2名</t>
  </si>
  <si>
    <t>播州区</t>
  </si>
  <si>
    <t>绥阳县</t>
  </si>
  <si>
    <t>艺术含音乐4名、美术1名</t>
  </si>
  <si>
    <t>湄潭县</t>
  </si>
  <si>
    <t>艺术含美术3名</t>
  </si>
  <si>
    <t>三</t>
  </si>
  <si>
    <t>六盘水</t>
  </si>
  <si>
    <t>六枝特区</t>
  </si>
  <si>
    <t>1、3</t>
  </si>
  <si>
    <t>盘州市</t>
  </si>
  <si>
    <t>水城区</t>
  </si>
  <si>
    <t>1、2、3</t>
  </si>
  <si>
    <t>钟山区</t>
  </si>
  <si>
    <t>四</t>
  </si>
  <si>
    <t>安顺</t>
  </si>
  <si>
    <t>西秀区</t>
  </si>
  <si>
    <t>艺术含音乐4名、美术3名</t>
  </si>
  <si>
    <t>艺术含音乐1名、美术4名</t>
  </si>
  <si>
    <t>平坝区</t>
  </si>
  <si>
    <t>艺术含音乐3名、美术1名</t>
  </si>
  <si>
    <t>艺术含音乐3名</t>
  </si>
  <si>
    <t>普定县</t>
  </si>
  <si>
    <t>艺术含音乐5名、 美术6名</t>
  </si>
  <si>
    <t>镇宁县</t>
  </si>
  <si>
    <t>艺术含舞蹈1名，（体育与健康含足球1名）</t>
  </si>
  <si>
    <t>艺术含音乐12名、美术13名</t>
  </si>
  <si>
    <t>关岭县</t>
  </si>
  <si>
    <t>艺术含美术1名</t>
  </si>
  <si>
    <t>艺术含音乐2名、美术1名</t>
  </si>
  <si>
    <t>开发区</t>
  </si>
  <si>
    <t>五</t>
  </si>
  <si>
    <t>毕节</t>
  </si>
  <si>
    <t>七星关区</t>
  </si>
  <si>
    <t>艺术含音乐5名，美术5名</t>
  </si>
  <si>
    <t>艺术含音乐15名，美术15名</t>
  </si>
  <si>
    <t>大方县</t>
  </si>
  <si>
    <t>艺术含音乐5美术4</t>
  </si>
  <si>
    <t>艺术含音乐8名，美术5名</t>
  </si>
  <si>
    <t>黔西</t>
  </si>
  <si>
    <t>金沙县</t>
  </si>
  <si>
    <t>艺术含音乐2名，美术2名</t>
  </si>
  <si>
    <t>艺术含音乐4名，美术4名</t>
  </si>
  <si>
    <t>织金县</t>
  </si>
  <si>
    <t>艺术含音乐11名，美术10名</t>
  </si>
  <si>
    <t>纳雍县</t>
  </si>
  <si>
    <t>艺术含音乐3名，美术3名</t>
  </si>
  <si>
    <t>威宁县</t>
  </si>
  <si>
    <t>3、4</t>
  </si>
  <si>
    <t>艺术含音乐9名，美术5名</t>
  </si>
  <si>
    <t>艺术含音乐15名，美术16名</t>
  </si>
  <si>
    <t>赫章县</t>
  </si>
  <si>
    <t>2、3</t>
  </si>
  <si>
    <t>艺术含音乐1名，美术2名</t>
  </si>
  <si>
    <t>艺术含音乐6名，美术5名</t>
  </si>
  <si>
    <t>百里杜鹃</t>
  </si>
  <si>
    <t>六</t>
  </si>
  <si>
    <t>铜仁</t>
  </si>
  <si>
    <t>碧江区</t>
  </si>
  <si>
    <t>石阡县</t>
  </si>
  <si>
    <t>艺术含音乐4名、美术2名</t>
  </si>
  <si>
    <t>印江县</t>
  </si>
  <si>
    <t>1、4</t>
  </si>
  <si>
    <t>艺术含音乐2名、舞蹈1名、美术2名</t>
  </si>
  <si>
    <t>艺术含音乐2名、舞蹈1名、美术4名</t>
  </si>
  <si>
    <t>思南县</t>
  </si>
  <si>
    <t>德江县</t>
  </si>
  <si>
    <t>沿河县</t>
  </si>
  <si>
    <t>艺术含音乐3名、美术2名</t>
  </si>
  <si>
    <t>七</t>
  </si>
  <si>
    <t>黔东南</t>
  </si>
  <si>
    <t>凯里市</t>
  </si>
  <si>
    <t>黄平县</t>
  </si>
  <si>
    <t>施秉县</t>
  </si>
  <si>
    <t>艺术含美术5名</t>
  </si>
  <si>
    <t>台江县</t>
  </si>
  <si>
    <t>剑河县</t>
  </si>
  <si>
    <t>三穗县</t>
  </si>
  <si>
    <t>艺术含学音乐1名</t>
  </si>
  <si>
    <t>天柱县</t>
  </si>
  <si>
    <t>艺术含音乐2名美术1名</t>
  </si>
  <si>
    <t>榕江县</t>
  </si>
  <si>
    <t>黎平县</t>
  </si>
  <si>
    <t>艺术含美术4名、音乐3名、舞蹈1名</t>
  </si>
  <si>
    <t>从江县</t>
  </si>
  <si>
    <t>丹寨县</t>
  </si>
  <si>
    <t>镇远县</t>
  </si>
  <si>
    <t>岑巩县</t>
  </si>
  <si>
    <t>艺术含音乐3名、美术3名</t>
  </si>
  <si>
    <t>八</t>
  </si>
  <si>
    <t>黔南</t>
  </si>
  <si>
    <t>都匀市</t>
  </si>
  <si>
    <t>0</t>
  </si>
  <si>
    <t>贵定县</t>
  </si>
  <si>
    <t>龙里县</t>
  </si>
  <si>
    <t>惠水县</t>
  </si>
  <si>
    <t>长顺县</t>
  </si>
  <si>
    <t>三都县</t>
  </si>
  <si>
    <r>
      <rPr>
        <sz val="11"/>
        <color theme="1"/>
        <rFont val="宋体"/>
        <charset val="134"/>
        <scheme val="minor"/>
      </rPr>
      <t>1</t>
    </r>
    <r>
      <rPr>
        <sz val="11"/>
        <rFont val="宋体"/>
        <charset val="134"/>
      </rPr>
      <t>、</t>
    </r>
    <r>
      <rPr>
        <sz val="11"/>
        <rFont val="宋体"/>
        <charset val="134"/>
        <scheme val="minor"/>
      </rPr>
      <t>4</t>
    </r>
  </si>
  <si>
    <t>荔波县</t>
  </si>
  <si>
    <t>艺术含音乐10名、美术5名</t>
  </si>
  <si>
    <t>罗甸县</t>
  </si>
  <si>
    <t>艺术含音乐3名美术2名</t>
  </si>
  <si>
    <t>九</t>
  </si>
  <si>
    <t>黔西南</t>
  </si>
  <si>
    <t>兴义市</t>
  </si>
  <si>
    <t>艺术含音乐11名、美术11名</t>
  </si>
  <si>
    <t>兴仁市</t>
  </si>
  <si>
    <t>安龙县</t>
  </si>
  <si>
    <t>贞丰县</t>
  </si>
  <si>
    <t>普安县</t>
  </si>
  <si>
    <t>册亨县</t>
  </si>
  <si>
    <t>望谟县</t>
  </si>
  <si>
    <t>艺术含美术2名</t>
  </si>
  <si>
    <t>全省</t>
  </si>
  <si>
    <t>注： 1.设岗县类型编号：1——连片特殊困难地区和三区三州县；2——国贫县；3——原“两基”攻坚县；4——少数民族自治州、边境县、少数民族自治县和少小民族县；
            5——省贫县；0——其他。
        2.表中：艺术含“音乐”“美术”“舞蹈”“戏剧”“影视”。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</si>
</sst>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12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6" borderId="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12" applyNumberFormat="0" applyAlignment="0" applyProtection="0">
      <alignment vertical="center"/>
    </xf>
    <xf numFmtId="0" fontId="43" fillId="8" borderId="13" applyNumberFormat="0" applyAlignment="0" applyProtection="0">
      <alignment vertical="center"/>
    </xf>
    <xf numFmtId="0" fontId="44" fillId="8" borderId="12" applyNumberFormat="0" applyAlignment="0" applyProtection="0">
      <alignment vertical="center"/>
    </xf>
    <xf numFmtId="0" fontId="45" fillId="9" borderId="14" applyNumberFormat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 wrapText="1"/>
    </xf>
    <xf numFmtId="0" fontId="18" fillId="4" borderId="5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/>
    </xf>
    <xf numFmtId="0" fontId="21" fillId="4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6"/>
  <sheetViews>
    <sheetView tabSelected="1" view="pageBreakPreview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N20" sqref="N20"/>
    </sheetView>
  </sheetViews>
  <sheetFormatPr defaultColWidth="9" defaultRowHeight="14.25"/>
  <cols>
    <col min="1" max="1" width="5.275" style="2" customWidth="1"/>
    <col min="2" max="2" width="8.60833333333333" style="2" customWidth="1"/>
    <col min="3" max="3" width="9.3" style="2" customWidth="1"/>
    <col min="4" max="4" width="5.5" style="3" customWidth="1"/>
    <col min="5" max="9" width="5.125" style="2" customWidth="1"/>
    <col min="10" max="10" width="4.75" style="2" customWidth="1"/>
    <col min="11" max="22" width="5.125" style="2" customWidth="1"/>
    <col min="23" max="23" width="10.1416666666667" style="2" customWidth="1"/>
    <col min="24" max="24" width="6.525" style="2" customWidth="1"/>
    <col min="25" max="25" width="21.875" style="2" customWidth="1"/>
    <col min="26" max="16384" width="9" style="2"/>
  </cols>
  <sheetData>
    <row r="1" ht="20.25" spans="1:25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27.75" customHeight="1" spans="1:25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="1" customFormat="1" ht="28.5" customHeight="1" spans="1:25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42"/>
      <c r="V3" s="42"/>
      <c r="W3" s="42"/>
      <c r="X3" s="43"/>
      <c r="Y3" s="43"/>
    </row>
    <row r="4" ht="40.5" spans="1:25">
      <c r="A4" s="10" t="s">
        <v>2</v>
      </c>
      <c r="B4" s="11" t="s">
        <v>3</v>
      </c>
      <c r="C4" s="10" t="s">
        <v>4</v>
      </c>
      <c r="D4" s="12" t="s">
        <v>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44"/>
      <c r="W4" s="10" t="s">
        <v>6</v>
      </c>
      <c r="X4" s="10" t="s">
        <v>7</v>
      </c>
      <c r="Y4" s="11" t="s">
        <v>8</v>
      </c>
    </row>
    <row r="5" ht="40.5" spans="1:25">
      <c r="A5" s="10"/>
      <c r="B5" s="11"/>
      <c r="C5" s="10"/>
      <c r="D5" s="14" t="s">
        <v>9</v>
      </c>
      <c r="E5" s="11" t="s">
        <v>10</v>
      </c>
      <c r="F5" s="15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16" t="s">
        <v>24</v>
      </c>
      <c r="T5" s="16" t="s">
        <v>25</v>
      </c>
      <c r="U5" s="16" t="s">
        <v>26</v>
      </c>
      <c r="V5" s="16" t="s">
        <v>27</v>
      </c>
      <c r="W5" s="11" t="s">
        <v>28</v>
      </c>
      <c r="X5" s="10"/>
      <c r="Y5" s="11"/>
    </row>
    <row r="6" ht="24" customHeight="1" spans="1:25">
      <c r="A6" s="17" t="s">
        <v>29</v>
      </c>
      <c r="B6" s="17" t="s">
        <v>30</v>
      </c>
      <c r="C6" s="18">
        <f>SUM(C8:C23)</f>
        <v>310</v>
      </c>
      <c r="D6" s="18">
        <f>SUM(D8:D23)</f>
        <v>310</v>
      </c>
      <c r="E6" s="19" t="s">
        <v>31</v>
      </c>
      <c r="F6" s="17">
        <f>F8+F10+F12+F14+F16+F18+F20+F22</f>
        <v>106</v>
      </c>
      <c r="G6" s="17">
        <f t="shared" ref="G6:V6" si="0">G8+G10+G12+G14+G16+G18+G20+G22</f>
        <v>6</v>
      </c>
      <c r="H6" s="17">
        <f t="shared" si="0"/>
        <v>21</v>
      </c>
      <c r="I6" s="17">
        <f t="shared" si="0"/>
        <v>17</v>
      </c>
      <c r="J6" s="17">
        <f t="shared" si="0"/>
        <v>20</v>
      </c>
      <c r="K6" s="17">
        <f t="shared" si="0"/>
        <v>4</v>
      </c>
      <c r="L6" s="17">
        <f t="shared" si="0"/>
        <v>7</v>
      </c>
      <c r="M6" s="17">
        <f t="shared" si="0"/>
        <v>0</v>
      </c>
      <c r="N6" s="17">
        <f t="shared" si="0"/>
        <v>9</v>
      </c>
      <c r="O6" s="17">
        <f t="shared" si="0"/>
        <v>2</v>
      </c>
      <c r="P6" s="17">
        <f t="shared" si="0"/>
        <v>6</v>
      </c>
      <c r="Q6" s="17">
        <f t="shared" si="0"/>
        <v>2</v>
      </c>
      <c r="R6" s="17">
        <f t="shared" si="0"/>
        <v>7</v>
      </c>
      <c r="S6" s="17">
        <f t="shared" si="0"/>
        <v>3</v>
      </c>
      <c r="T6" s="17">
        <f t="shared" si="0"/>
        <v>0</v>
      </c>
      <c r="U6" s="17">
        <f t="shared" si="0"/>
        <v>0</v>
      </c>
      <c r="V6" s="17">
        <f t="shared" si="0"/>
        <v>2</v>
      </c>
      <c r="W6" s="18">
        <f>SUM(W8:W23)</f>
        <v>0</v>
      </c>
      <c r="X6" s="45"/>
      <c r="Y6" s="54"/>
    </row>
    <row r="7" ht="24" customHeight="1" spans="1:25">
      <c r="A7" s="17"/>
      <c r="B7" s="17"/>
      <c r="C7" s="20"/>
      <c r="D7" s="20"/>
      <c r="E7" s="19" t="s">
        <v>32</v>
      </c>
      <c r="F7" s="17">
        <f t="shared" ref="F7:V7" si="1">F9+F11+F13+F15+F17+F19+F21+F23</f>
        <v>204</v>
      </c>
      <c r="G7" s="17">
        <f t="shared" si="1"/>
        <v>6</v>
      </c>
      <c r="H7" s="17">
        <f t="shared" si="1"/>
        <v>76</v>
      </c>
      <c r="I7" s="17">
        <f t="shared" si="1"/>
        <v>51</v>
      </c>
      <c r="J7" s="17">
        <f t="shared" si="1"/>
        <v>26</v>
      </c>
      <c r="K7" s="17">
        <f t="shared" si="1"/>
        <v>0</v>
      </c>
      <c r="L7" s="17">
        <f t="shared" si="1"/>
        <v>0</v>
      </c>
      <c r="M7" s="17">
        <f t="shared" si="1"/>
        <v>11</v>
      </c>
      <c r="N7" s="17">
        <f t="shared" si="1"/>
        <v>0</v>
      </c>
      <c r="O7" s="17">
        <f t="shared" si="1"/>
        <v>0</v>
      </c>
      <c r="P7" s="17">
        <f t="shared" si="1"/>
        <v>0</v>
      </c>
      <c r="Q7" s="17">
        <f t="shared" si="1"/>
        <v>8</v>
      </c>
      <c r="R7" s="17">
        <f t="shared" si="1"/>
        <v>8</v>
      </c>
      <c r="S7" s="17">
        <f t="shared" si="1"/>
        <v>17</v>
      </c>
      <c r="T7" s="17">
        <f t="shared" si="1"/>
        <v>0</v>
      </c>
      <c r="U7" s="17">
        <f t="shared" si="1"/>
        <v>0</v>
      </c>
      <c r="V7" s="17">
        <f t="shared" si="1"/>
        <v>1</v>
      </c>
      <c r="W7" s="20"/>
      <c r="X7" s="45"/>
      <c r="Y7" s="54"/>
    </row>
    <row r="8" ht="24" customHeight="1" spans="1:25">
      <c r="A8" s="11">
        <v>1</v>
      </c>
      <c r="B8" s="11" t="s">
        <v>33</v>
      </c>
      <c r="C8" s="11">
        <f>D8+W8</f>
        <v>30</v>
      </c>
      <c r="D8" s="15">
        <f>SUM(F8:F9)</f>
        <v>30</v>
      </c>
      <c r="E8" s="21" t="s">
        <v>31</v>
      </c>
      <c r="F8" s="15">
        <v>7</v>
      </c>
      <c r="G8" s="22"/>
      <c r="H8" s="22">
        <v>1</v>
      </c>
      <c r="I8" s="22">
        <v>2</v>
      </c>
      <c r="J8" s="22"/>
      <c r="K8" s="22"/>
      <c r="L8" s="22">
        <v>1</v>
      </c>
      <c r="M8" s="22"/>
      <c r="N8" s="22">
        <v>1</v>
      </c>
      <c r="O8" s="22"/>
      <c r="P8" s="22">
        <v>1</v>
      </c>
      <c r="Q8" s="22"/>
      <c r="R8" s="22">
        <v>1</v>
      </c>
      <c r="S8" s="22"/>
      <c r="T8" s="22"/>
      <c r="U8" s="22"/>
      <c r="V8" s="22"/>
      <c r="W8" s="46"/>
      <c r="X8" s="46"/>
      <c r="Y8" s="55"/>
    </row>
    <row r="9" ht="24" customHeight="1" spans="1:25">
      <c r="A9" s="11"/>
      <c r="B9" s="11"/>
      <c r="C9" s="11"/>
      <c r="D9" s="15"/>
      <c r="E9" s="21" t="s">
        <v>32</v>
      </c>
      <c r="F9" s="15">
        <v>23</v>
      </c>
      <c r="G9" s="22">
        <v>1</v>
      </c>
      <c r="H9" s="22">
        <v>10</v>
      </c>
      <c r="I9" s="22">
        <v>5</v>
      </c>
      <c r="J9" s="22">
        <v>1</v>
      </c>
      <c r="K9" s="22"/>
      <c r="L9" s="22"/>
      <c r="M9" s="22"/>
      <c r="N9" s="22"/>
      <c r="O9" s="22"/>
      <c r="P9" s="22"/>
      <c r="Q9" s="22">
        <v>4</v>
      </c>
      <c r="R9" s="22"/>
      <c r="S9" s="22">
        <v>2</v>
      </c>
      <c r="T9" s="22"/>
      <c r="U9" s="22"/>
      <c r="V9" s="22"/>
      <c r="W9" s="47"/>
      <c r="X9" s="47"/>
      <c r="Y9" s="55" t="s">
        <v>34</v>
      </c>
    </row>
    <row r="10" ht="24" customHeight="1" spans="1:25">
      <c r="A10" s="11">
        <v>2</v>
      </c>
      <c r="B10" s="11" t="s">
        <v>35</v>
      </c>
      <c r="C10" s="11">
        <f>D10+W10</f>
        <v>20</v>
      </c>
      <c r="D10" s="15">
        <f t="shared" ref="D8:D12" si="2">SUM(F10:F11)</f>
        <v>20</v>
      </c>
      <c r="E10" s="21" t="s">
        <v>31</v>
      </c>
      <c r="F10" s="15">
        <v>7</v>
      </c>
      <c r="G10" s="16">
        <v>1</v>
      </c>
      <c r="H10" s="11">
        <v>2</v>
      </c>
      <c r="I10" s="11">
        <v>1</v>
      </c>
      <c r="J10" s="11"/>
      <c r="K10" s="11"/>
      <c r="L10" s="11"/>
      <c r="M10" s="11"/>
      <c r="N10" s="11">
        <v>2</v>
      </c>
      <c r="O10" s="11"/>
      <c r="P10" s="11"/>
      <c r="Q10" s="11"/>
      <c r="R10" s="11">
        <v>1</v>
      </c>
      <c r="S10" s="11"/>
      <c r="T10" s="11"/>
      <c r="U10" s="11"/>
      <c r="V10" s="11"/>
      <c r="W10" s="46"/>
      <c r="X10" s="11">
        <v>0</v>
      </c>
      <c r="Y10" s="56"/>
    </row>
    <row r="11" ht="24" customHeight="1" spans="1:25">
      <c r="A11" s="11"/>
      <c r="B11" s="11"/>
      <c r="C11" s="11"/>
      <c r="D11" s="15"/>
      <c r="E11" s="21" t="s">
        <v>32</v>
      </c>
      <c r="F11" s="15">
        <v>13</v>
      </c>
      <c r="G11" s="11">
        <v>1</v>
      </c>
      <c r="H11" s="11">
        <v>4</v>
      </c>
      <c r="I11" s="11">
        <v>2</v>
      </c>
      <c r="J11" s="11">
        <v>1</v>
      </c>
      <c r="K11" s="11"/>
      <c r="L11" s="11"/>
      <c r="M11" s="11">
        <v>2</v>
      </c>
      <c r="N11" s="11"/>
      <c r="O11" s="11"/>
      <c r="P11" s="11"/>
      <c r="Q11" s="11"/>
      <c r="R11" s="11">
        <v>1</v>
      </c>
      <c r="S11" s="11">
        <v>2</v>
      </c>
      <c r="T11" s="11"/>
      <c r="U11" s="11"/>
      <c r="V11" s="11"/>
      <c r="W11" s="47"/>
      <c r="X11" s="11"/>
      <c r="Y11" s="56" t="s">
        <v>34</v>
      </c>
    </row>
    <row r="12" ht="24" customHeight="1" spans="1:25">
      <c r="A12" s="11">
        <v>3</v>
      </c>
      <c r="B12" s="23" t="s">
        <v>36</v>
      </c>
      <c r="C12" s="11">
        <f>D12+W12</f>
        <v>42</v>
      </c>
      <c r="D12" s="15">
        <f t="shared" si="2"/>
        <v>42</v>
      </c>
      <c r="E12" s="21" t="s">
        <v>31</v>
      </c>
      <c r="F12" s="15">
        <v>9</v>
      </c>
      <c r="G12" s="11"/>
      <c r="H12" s="11">
        <v>1</v>
      </c>
      <c r="I12" s="11">
        <v>2</v>
      </c>
      <c r="J12" s="11">
        <v>1</v>
      </c>
      <c r="K12" s="11"/>
      <c r="L12" s="11">
        <v>1</v>
      </c>
      <c r="M12" s="11"/>
      <c r="N12" s="11"/>
      <c r="O12" s="11"/>
      <c r="P12" s="11">
        <v>2</v>
      </c>
      <c r="Q12" s="11"/>
      <c r="R12" s="11">
        <v>1</v>
      </c>
      <c r="S12" s="11">
        <v>1</v>
      </c>
      <c r="T12" s="11"/>
      <c r="U12" s="11"/>
      <c r="V12" s="11"/>
      <c r="W12" s="46"/>
      <c r="X12" s="23">
        <v>0</v>
      </c>
      <c r="Y12" s="57" t="s">
        <v>37</v>
      </c>
    </row>
    <row r="13" ht="24" customHeight="1" spans="1:25">
      <c r="A13" s="11"/>
      <c r="B13" s="24"/>
      <c r="C13" s="11"/>
      <c r="D13" s="15"/>
      <c r="E13" s="21" t="s">
        <v>32</v>
      </c>
      <c r="F13" s="15">
        <v>33</v>
      </c>
      <c r="G13" s="11">
        <v>1</v>
      </c>
      <c r="H13" s="11">
        <v>11</v>
      </c>
      <c r="I13" s="11">
        <v>7</v>
      </c>
      <c r="J13" s="11">
        <v>3</v>
      </c>
      <c r="K13" s="11"/>
      <c r="L13" s="11"/>
      <c r="M13" s="11">
        <v>1</v>
      </c>
      <c r="N13" s="11"/>
      <c r="O13" s="11"/>
      <c r="P13" s="11"/>
      <c r="Q13" s="11">
        <v>2</v>
      </c>
      <c r="R13" s="11">
        <v>4</v>
      </c>
      <c r="S13" s="11">
        <v>4</v>
      </c>
      <c r="T13" s="11"/>
      <c r="U13" s="11"/>
      <c r="V13" s="11"/>
      <c r="W13" s="47"/>
      <c r="X13" s="24"/>
      <c r="Y13" s="58" t="s">
        <v>38</v>
      </c>
    </row>
    <row r="14" ht="24" customHeight="1" spans="1:25">
      <c r="A14" s="11">
        <v>4</v>
      </c>
      <c r="B14" s="23" t="s">
        <v>39</v>
      </c>
      <c r="C14" s="11">
        <f>D14+W14</f>
        <v>23</v>
      </c>
      <c r="D14" s="15">
        <f t="shared" ref="D14:D18" si="3">SUM(F14:F15)</f>
        <v>23</v>
      </c>
      <c r="E14" s="21" t="s">
        <v>31</v>
      </c>
      <c r="F14" s="15"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46"/>
      <c r="X14" s="48">
        <v>3</v>
      </c>
      <c r="Y14" s="57"/>
    </row>
    <row r="15" ht="24" customHeight="1" spans="1:25">
      <c r="A15" s="11"/>
      <c r="B15" s="24"/>
      <c r="C15" s="11"/>
      <c r="D15" s="15"/>
      <c r="E15" s="21" t="s">
        <v>32</v>
      </c>
      <c r="F15" s="15">
        <v>23</v>
      </c>
      <c r="G15" s="11"/>
      <c r="H15" s="11">
        <v>9</v>
      </c>
      <c r="I15" s="11">
        <v>9</v>
      </c>
      <c r="J15" s="11">
        <v>2</v>
      </c>
      <c r="K15" s="11"/>
      <c r="L15" s="11"/>
      <c r="M15" s="11">
        <v>2</v>
      </c>
      <c r="N15" s="11"/>
      <c r="O15" s="11"/>
      <c r="P15" s="11"/>
      <c r="Q15" s="11"/>
      <c r="R15" s="11"/>
      <c r="S15" s="11">
        <v>1</v>
      </c>
      <c r="T15" s="11"/>
      <c r="U15" s="11"/>
      <c r="V15" s="11"/>
      <c r="W15" s="47"/>
      <c r="X15" s="49"/>
      <c r="Y15" s="57" t="s">
        <v>37</v>
      </c>
    </row>
    <row r="16" ht="24" customHeight="1" spans="1:25">
      <c r="A16" s="11">
        <v>5</v>
      </c>
      <c r="B16" s="23" t="s">
        <v>40</v>
      </c>
      <c r="C16" s="11">
        <f>D16+W16</f>
        <v>15</v>
      </c>
      <c r="D16" s="15">
        <f t="shared" si="3"/>
        <v>15</v>
      </c>
      <c r="E16" s="21" t="s">
        <v>31</v>
      </c>
      <c r="F16" s="15">
        <v>10</v>
      </c>
      <c r="G16" s="25"/>
      <c r="H16" s="26">
        <v>2</v>
      </c>
      <c r="I16" s="41">
        <v>1</v>
      </c>
      <c r="J16" s="41">
        <v>1</v>
      </c>
      <c r="K16" s="41"/>
      <c r="L16" s="41">
        <v>3</v>
      </c>
      <c r="M16" s="41"/>
      <c r="N16" s="41">
        <v>1</v>
      </c>
      <c r="O16" s="41"/>
      <c r="P16" s="41">
        <v>1</v>
      </c>
      <c r="Q16" s="41">
        <v>1</v>
      </c>
      <c r="R16" s="41"/>
      <c r="S16" s="26"/>
      <c r="T16" s="26"/>
      <c r="U16" s="26"/>
      <c r="V16" s="26"/>
      <c r="W16" s="46"/>
      <c r="X16" s="48">
        <v>0</v>
      </c>
      <c r="Y16" s="57"/>
    </row>
    <row r="17" ht="24" customHeight="1" spans="1:25">
      <c r="A17" s="11"/>
      <c r="B17" s="24"/>
      <c r="C17" s="11"/>
      <c r="D17" s="15"/>
      <c r="E17" s="21" t="s">
        <v>32</v>
      </c>
      <c r="F17" s="15">
        <v>5</v>
      </c>
      <c r="G17" s="26"/>
      <c r="H17" s="26">
        <v>2</v>
      </c>
      <c r="I17" s="26">
        <v>2</v>
      </c>
      <c r="J17" s="26">
        <v>1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47"/>
      <c r="X17" s="49"/>
      <c r="Y17" s="57"/>
    </row>
    <row r="18" ht="24" customHeight="1" spans="1:25">
      <c r="A18" s="11">
        <v>6</v>
      </c>
      <c r="B18" s="23" t="s">
        <v>41</v>
      </c>
      <c r="C18" s="11">
        <f>D18+W18</f>
        <v>40</v>
      </c>
      <c r="D18" s="15">
        <f t="shared" si="3"/>
        <v>40</v>
      </c>
      <c r="E18" s="21" t="s">
        <v>31</v>
      </c>
      <c r="F18" s="15">
        <v>21</v>
      </c>
      <c r="G18" s="11">
        <v>2</v>
      </c>
      <c r="H18" s="11">
        <v>4</v>
      </c>
      <c r="I18" s="11">
        <v>4</v>
      </c>
      <c r="J18" s="11">
        <v>2</v>
      </c>
      <c r="K18" s="11">
        <v>2</v>
      </c>
      <c r="L18" s="11">
        <v>2</v>
      </c>
      <c r="M18" s="11"/>
      <c r="N18" s="11">
        <v>2</v>
      </c>
      <c r="O18" s="11">
        <v>1</v>
      </c>
      <c r="P18" s="11"/>
      <c r="Q18" s="11"/>
      <c r="R18" s="11">
        <v>2</v>
      </c>
      <c r="S18" s="11"/>
      <c r="T18" s="11"/>
      <c r="U18" s="11"/>
      <c r="V18" s="11"/>
      <c r="W18" s="46"/>
      <c r="X18" s="48">
        <v>0</v>
      </c>
      <c r="Y18" s="57"/>
    </row>
    <row r="19" ht="24" customHeight="1" spans="1:25">
      <c r="A19" s="11"/>
      <c r="B19" s="24"/>
      <c r="C19" s="11"/>
      <c r="D19" s="15"/>
      <c r="E19" s="21" t="s">
        <v>32</v>
      </c>
      <c r="F19" s="15">
        <v>19</v>
      </c>
      <c r="G19" s="11"/>
      <c r="H19" s="11">
        <v>11</v>
      </c>
      <c r="I19" s="11">
        <v>5</v>
      </c>
      <c r="J19" s="11">
        <v>2</v>
      </c>
      <c r="K19" s="11"/>
      <c r="L19" s="11"/>
      <c r="M19" s="11"/>
      <c r="N19" s="11"/>
      <c r="O19" s="11"/>
      <c r="P19" s="11"/>
      <c r="Q19" s="11"/>
      <c r="R19" s="11">
        <v>1</v>
      </c>
      <c r="S19" s="11"/>
      <c r="T19" s="11"/>
      <c r="U19" s="11"/>
      <c r="V19" s="11"/>
      <c r="W19" s="47"/>
      <c r="X19" s="49"/>
      <c r="Y19" s="57"/>
    </row>
    <row r="20" ht="24" customHeight="1" spans="1:25">
      <c r="A20" s="11">
        <v>7</v>
      </c>
      <c r="B20" s="23" t="s">
        <v>42</v>
      </c>
      <c r="C20" s="11">
        <f>D20+W20</f>
        <v>40</v>
      </c>
      <c r="D20" s="15">
        <f>SUM(F20:F21)</f>
        <v>40</v>
      </c>
      <c r="E20" s="21" t="s">
        <v>31</v>
      </c>
      <c r="F20" s="15">
        <v>17</v>
      </c>
      <c r="G20" s="11">
        <v>2</v>
      </c>
      <c r="H20" s="11">
        <v>5</v>
      </c>
      <c r="I20" s="11">
        <v>2</v>
      </c>
      <c r="J20" s="11">
        <v>3</v>
      </c>
      <c r="K20" s="11">
        <v>1</v>
      </c>
      <c r="L20" s="11"/>
      <c r="M20" s="11"/>
      <c r="N20" s="11"/>
      <c r="O20" s="11"/>
      <c r="P20" s="11"/>
      <c r="Q20" s="11"/>
      <c r="R20" s="11"/>
      <c r="S20" s="26">
        <v>2</v>
      </c>
      <c r="T20" s="11"/>
      <c r="U20" s="11"/>
      <c r="V20" s="11">
        <v>2</v>
      </c>
      <c r="W20" s="46"/>
      <c r="X20" s="23">
        <v>0</v>
      </c>
      <c r="Y20" s="56" t="s">
        <v>34</v>
      </c>
    </row>
    <row r="21" ht="24" customHeight="1" spans="1:25">
      <c r="A21" s="11"/>
      <c r="B21" s="24"/>
      <c r="C21" s="11"/>
      <c r="D21" s="15"/>
      <c r="E21" s="21" t="s">
        <v>32</v>
      </c>
      <c r="F21" s="15">
        <v>23</v>
      </c>
      <c r="G21" s="11">
        <v>2</v>
      </c>
      <c r="H21" s="11">
        <v>5</v>
      </c>
      <c r="I21" s="11">
        <v>8</v>
      </c>
      <c r="J21" s="11">
        <v>6</v>
      </c>
      <c r="K21" s="11"/>
      <c r="L21" s="11"/>
      <c r="M21" s="11"/>
      <c r="N21" s="11"/>
      <c r="O21" s="11"/>
      <c r="P21" s="11"/>
      <c r="Q21" s="11"/>
      <c r="R21" s="11">
        <v>1</v>
      </c>
      <c r="S21" s="11"/>
      <c r="T21" s="11"/>
      <c r="U21" s="11"/>
      <c r="V21" s="11">
        <v>1</v>
      </c>
      <c r="W21" s="47"/>
      <c r="X21" s="24"/>
      <c r="Y21" s="56"/>
    </row>
    <row r="22" ht="24" customHeight="1" spans="1:25">
      <c r="A22" s="11">
        <v>8</v>
      </c>
      <c r="B22" s="23" t="s">
        <v>43</v>
      </c>
      <c r="C22" s="11">
        <f>D22+W22</f>
        <v>100</v>
      </c>
      <c r="D22" s="15">
        <f>SUM(F22:F23)</f>
        <v>100</v>
      </c>
      <c r="E22" s="21" t="s">
        <v>31</v>
      </c>
      <c r="F22" s="15">
        <v>35</v>
      </c>
      <c r="G22" s="11">
        <v>1</v>
      </c>
      <c r="H22" s="11">
        <v>6</v>
      </c>
      <c r="I22" s="11">
        <v>5</v>
      </c>
      <c r="J22" s="11">
        <v>13</v>
      </c>
      <c r="K22" s="11">
        <v>1</v>
      </c>
      <c r="L22" s="11"/>
      <c r="M22" s="11"/>
      <c r="N22" s="11">
        <v>3</v>
      </c>
      <c r="O22" s="11">
        <v>1</v>
      </c>
      <c r="P22" s="11">
        <v>2</v>
      </c>
      <c r="Q22" s="11">
        <v>1</v>
      </c>
      <c r="R22" s="11">
        <v>2</v>
      </c>
      <c r="S22" s="11"/>
      <c r="T22" s="11"/>
      <c r="U22" s="11"/>
      <c r="V22" s="11"/>
      <c r="W22" s="46"/>
      <c r="X22" s="23">
        <v>3</v>
      </c>
      <c r="Y22" s="57"/>
    </row>
    <row r="23" ht="24" customHeight="1" spans="1:25">
      <c r="A23" s="11"/>
      <c r="B23" s="24"/>
      <c r="C23" s="11"/>
      <c r="D23" s="15"/>
      <c r="E23" s="21" t="s">
        <v>32</v>
      </c>
      <c r="F23" s="15">
        <v>65</v>
      </c>
      <c r="G23" s="11">
        <v>1</v>
      </c>
      <c r="H23" s="11">
        <v>24</v>
      </c>
      <c r="I23" s="11">
        <v>13</v>
      </c>
      <c r="J23" s="11">
        <v>10</v>
      </c>
      <c r="K23" s="11"/>
      <c r="L23" s="11"/>
      <c r="M23" s="11">
        <v>6</v>
      </c>
      <c r="N23" s="11"/>
      <c r="O23" s="11"/>
      <c r="P23" s="11"/>
      <c r="Q23" s="11">
        <v>2</v>
      </c>
      <c r="R23" s="11">
        <v>1</v>
      </c>
      <c r="S23" s="11">
        <v>8</v>
      </c>
      <c r="T23" s="11"/>
      <c r="U23" s="11"/>
      <c r="V23" s="11"/>
      <c r="W23" s="47"/>
      <c r="X23" s="24"/>
      <c r="Y23" s="58" t="s">
        <v>44</v>
      </c>
    </row>
    <row r="24" ht="25" customHeight="1" spans="1:25">
      <c r="A24" s="17" t="s">
        <v>45</v>
      </c>
      <c r="B24" s="17" t="s">
        <v>46</v>
      </c>
      <c r="C24" s="18">
        <f>SUM(C26:C33)</f>
        <v>170</v>
      </c>
      <c r="D24" s="18">
        <f>SUM(D26:D33)</f>
        <v>170</v>
      </c>
      <c r="E24" s="19" t="s">
        <v>31</v>
      </c>
      <c r="F24" s="17">
        <f>F26+F28+F30+F32</f>
        <v>91</v>
      </c>
      <c r="G24" s="17">
        <f t="shared" ref="G24:V24" si="4">G26+G28+G30+G32</f>
        <v>4</v>
      </c>
      <c r="H24" s="17">
        <f t="shared" si="4"/>
        <v>20</v>
      </c>
      <c r="I24" s="17">
        <f t="shared" si="4"/>
        <v>19</v>
      </c>
      <c r="J24" s="17">
        <f t="shared" si="4"/>
        <v>15</v>
      </c>
      <c r="K24" s="17">
        <f t="shared" si="4"/>
        <v>3</v>
      </c>
      <c r="L24" s="17">
        <f t="shared" si="4"/>
        <v>2</v>
      </c>
      <c r="M24" s="17">
        <f t="shared" si="4"/>
        <v>0</v>
      </c>
      <c r="N24" s="17">
        <f t="shared" si="4"/>
        <v>8</v>
      </c>
      <c r="O24" s="17">
        <f t="shared" si="4"/>
        <v>4</v>
      </c>
      <c r="P24" s="17">
        <f t="shared" si="4"/>
        <v>3</v>
      </c>
      <c r="Q24" s="17">
        <f t="shared" si="4"/>
        <v>0</v>
      </c>
      <c r="R24" s="17">
        <f t="shared" si="4"/>
        <v>6</v>
      </c>
      <c r="S24" s="17">
        <f t="shared" si="4"/>
        <v>7</v>
      </c>
      <c r="T24" s="17">
        <f t="shared" si="4"/>
        <v>0</v>
      </c>
      <c r="U24" s="17">
        <f t="shared" si="4"/>
        <v>0</v>
      </c>
      <c r="V24" s="17">
        <f t="shared" si="4"/>
        <v>0</v>
      </c>
      <c r="W24" s="18">
        <f>SUM(W26:W33)</f>
        <v>0</v>
      </c>
      <c r="X24" s="45"/>
      <c r="Y24" s="54"/>
    </row>
    <row r="25" ht="25" customHeight="1" spans="1:25">
      <c r="A25" s="17"/>
      <c r="B25" s="17"/>
      <c r="C25" s="20"/>
      <c r="D25" s="20"/>
      <c r="E25" s="19" t="s">
        <v>32</v>
      </c>
      <c r="F25" s="17">
        <f t="shared" ref="F25:V25" si="5">F27+F29+F31+F33</f>
        <v>79</v>
      </c>
      <c r="G25" s="17">
        <f t="shared" si="5"/>
        <v>1</v>
      </c>
      <c r="H25" s="17">
        <f t="shared" si="5"/>
        <v>24</v>
      </c>
      <c r="I25" s="17">
        <f t="shared" si="5"/>
        <v>22</v>
      </c>
      <c r="J25" s="17">
        <f t="shared" si="5"/>
        <v>11</v>
      </c>
      <c r="K25" s="17">
        <f t="shared" si="5"/>
        <v>0</v>
      </c>
      <c r="L25" s="17">
        <f t="shared" si="5"/>
        <v>0</v>
      </c>
      <c r="M25" s="17">
        <f t="shared" si="5"/>
        <v>4</v>
      </c>
      <c r="N25" s="17">
        <f t="shared" si="5"/>
        <v>0</v>
      </c>
      <c r="O25" s="17">
        <f t="shared" si="5"/>
        <v>0</v>
      </c>
      <c r="P25" s="17">
        <f t="shared" si="5"/>
        <v>0</v>
      </c>
      <c r="Q25" s="17">
        <f t="shared" si="5"/>
        <v>1</v>
      </c>
      <c r="R25" s="17">
        <f t="shared" si="5"/>
        <v>6</v>
      </c>
      <c r="S25" s="17">
        <f t="shared" si="5"/>
        <v>8</v>
      </c>
      <c r="T25" s="17">
        <f t="shared" si="5"/>
        <v>0</v>
      </c>
      <c r="U25" s="17">
        <f t="shared" si="5"/>
        <v>0</v>
      </c>
      <c r="V25" s="17">
        <f t="shared" si="5"/>
        <v>2</v>
      </c>
      <c r="W25" s="20"/>
      <c r="X25" s="45"/>
      <c r="Y25" s="54"/>
    </row>
    <row r="26" ht="25" customHeight="1" spans="1:25">
      <c r="A26" s="11">
        <v>1</v>
      </c>
      <c r="B26" s="27" t="s">
        <v>47</v>
      </c>
      <c r="C26" s="27">
        <v>40</v>
      </c>
      <c r="D26" s="15">
        <f>SUM(F26:F27)</f>
        <v>40</v>
      </c>
      <c r="E26" s="28" t="s">
        <v>31</v>
      </c>
      <c r="F26" s="27">
        <v>20</v>
      </c>
      <c r="G26" s="28"/>
      <c r="H26" s="27">
        <v>7</v>
      </c>
      <c r="I26" s="27">
        <v>8</v>
      </c>
      <c r="J26" s="27">
        <v>3</v>
      </c>
      <c r="K26" s="27"/>
      <c r="L26" s="27"/>
      <c r="M26" s="27"/>
      <c r="N26" s="27">
        <v>1</v>
      </c>
      <c r="O26" s="27"/>
      <c r="P26" s="27"/>
      <c r="Q26" s="27"/>
      <c r="R26" s="27">
        <v>1</v>
      </c>
      <c r="S26" s="27"/>
      <c r="T26" s="27"/>
      <c r="U26" s="27"/>
      <c r="V26" s="11"/>
      <c r="W26" s="27"/>
      <c r="X26" s="28" t="s">
        <v>48</v>
      </c>
      <c r="Y26" s="58"/>
    </row>
    <row r="27" ht="25" customHeight="1" spans="1:25">
      <c r="A27" s="11"/>
      <c r="B27" s="27"/>
      <c r="C27" s="27"/>
      <c r="D27" s="15"/>
      <c r="E27" s="28" t="s">
        <v>32</v>
      </c>
      <c r="F27" s="27">
        <v>20</v>
      </c>
      <c r="G27" s="27"/>
      <c r="H27" s="27">
        <v>8</v>
      </c>
      <c r="I27" s="27">
        <v>7</v>
      </c>
      <c r="J27" s="27">
        <v>2</v>
      </c>
      <c r="K27" s="27"/>
      <c r="L27" s="27"/>
      <c r="M27" s="27"/>
      <c r="N27" s="27"/>
      <c r="O27" s="27"/>
      <c r="P27" s="27"/>
      <c r="Q27" s="27"/>
      <c r="R27" s="27">
        <v>1</v>
      </c>
      <c r="S27" s="27">
        <v>2</v>
      </c>
      <c r="T27" s="27"/>
      <c r="U27" s="27"/>
      <c r="V27" s="11"/>
      <c r="W27" s="27"/>
      <c r="X27" s="28"/>
      <c r="Y27" s="58" t="s">
        <v>49</v>
      </c>
    </row>
    <row r="28" ht="25" customHeight="1" spans="1:25">
      <c r="A28" s="11">
        <v>2</v>
      </c>
      <c r="B28" s="29" t="s">
        <v>50</v>
      </c>
      <c r="C28" s="29">
        <v>60</v>
      </c>
      <c r="D28" s="15">
        <f>SUM(F28:F29)</f>
        <v>60</v>
      </c>
      <c r="E28" s="28" t="s">
        <v>31</v>
      </c>
      <c r="F28" s="29">
        <v>36</v>
      </c>
      <c r="G28" s="28">
        <v>1</v>
      </c>
      <c r="H28" s="29">
        <v>8</v>
      </c>
      <c r="I28" s="29">
        <v>8</v>
      </c>
      <c r="J28" s="29">
        <v>6</v>
      </c>
      <c r="K28" s="29">
        <v>2</v>
      </c>
      <c r="L28" s="29">
        <v>1</v>
      </c>
      <c r="M28" s="29"/>
      <c r="N28" s="29">
        <v>4</v>
      </c>
      <c r="O28" s="29">
        <v>3</v>
      </c>
      <c r="P28" s="29">
        <v>2</v>
      </c>
      <c r="Q28" s="29"/>
      <c r="R28" s="29">
        <v>1</v>
      </c>
      <c r="S28" s="29"/>
      <c r="T28" s="29"/>
      <c r="U28" s="29"/>
      <c r="V28" s="11"/>
      <c r="W28" s="29"/>
      <c r="X28" s="29">
        <v>3</v>
      </c>
      <c r="Y28" s="58"/>
    </row>
    <row r="29" ht="25" customHeight="1" spans="1:25">
      <c r="A29" s="11"/>
      <c r="B29" s="29"/>
      <c r="C29" s="29"/>
      <c r="D29" s="15"/>
      <c r="E29" s="28" t="s">
        <v>32</v>
      </c>
      <c r="F29" s="29">
        <v>24</v>
      </c>
      <c r="G29" s="29"/>
      <c r="H29" s="29">
        <v>9</v>
      </c>
      <c r="I29" s="29">
        <v>8</v>
      </c>
      <c r="J29" s="29">
        <v>4</v>
      </c>
      <c r="K29" s="29"/>
      <c r="L29" s="29"/>
      <c r="M29" s="29"/>
      <c r="N29" s="29"/>
      <c r="O29" s="29"/>
      <c r="P29" s="29"/>
      <c r="Q29" s="29"/>
      <c r="R29" s="29">
        <v>1</v>
      </c>
      <c r="S29" s="50">
        <v>2</v>
      </c>
      <c r="T29" s="29"/>
      <c r="U29" s="29"/>
      <c r="V29" s="11"/>
      <c r="W29" s="29"/>
      <c r="X29" s="29"/>
      <c r="Y29" s="58" t="s">
        <v>34</v>
      </c>
    </row>
    <row r="30" ht="25" customHeight="1" spans="1:25">
      <c r="A30" s="11">
        <v>3</v>
      </c>
      <c r="B30" s="27" t="s">
        <v>51</v>
      </c>
      <c r="C30" s="27">
        <v>40</v>
      </c>
      <c r="D30" s="15">
        <f>SUM(F30:F31)</f>
        <v>40</v>
      </c>
      <c r="E30" s="28" t="s">
        <v>31</v>
      </c>
      <c r="F30" s="27">
        <v>20</v>
      </c>
      <c r="G30" s="28">
        <v>3</v>
      </c>
      <c r="H30" s="27">
        <v>3</v>
      </c>
      <c r="I30" s="27">
        <v>1</v>
      </c>
      <c r="J30" s="27">
        <v>2</v>
      </c>
      <c r="K30" s="27">
        <v>1</v>
      </c>
      <c r="L30" s="27">
        <v>1</v>
      </c>
      <c r="M30" s="27"/>
      <c r="N30" s="27">
        <v>2</v>
      </c>
      <c r="O30" s="27">
        <v>1</v>
      </c>
      <c r="P30" s="27">
        <v>1</v>
      </c>
      <c r="Q30" s="27"/>
      <c r="R30" s="27"/>
      <c r="S30" s="28">
        <v>5</v>
      </c>
      <c r="T30" s="27"/>
      <c r="U30" s="27"/>
      <c r="V30" s="11"/>
      <c r="W30" s="27"/>
      <c r="X30" s="27">
        <v>3</v>
      </c>
      <c r="Y30" s="58" t="s">
        <v>52</v>
      </c>
    </row>
    <row r="31" ht="25" customHeight="1" spans="1:25">
      <c r="A31" s="11"/>
      <c r="B31" s="27"/>
      <c r="C31" s="27"/>
      <c r="D31" s="15"/>
      <c r="E31" s="28" t="s">
        <v>32</v>
      </c>
      <c r="F31" s="27">
        <v>20</v>
      </c>
      <c r="G31" s="27">
        <v>1</v>
      </c>
      <c r="H31" s="27">
        <v>5</v>
      </c>
      <c r="I31" s="27">
        <v>7</v>
      </c>
      <c r="J31" s="27">
        <v>4</v>
      </c>
      <c r="K31" s="27"/>
      <c r="L31" s="27"/>
      <c r="M31" s="27"/>
      <c r="N31" s="27"/>
      <c r="O31" s="27"/>
      <c r="P31" s="27"/>
      <c r="Q31" s="27">
        <v>1</v>
      </c>
      <c r="R31" s="27">
        <v>1</v>
      </c>
      <c r="S31" s="28">
        <v>1</v>
      </c>
      <c r="T31" s="27"/>
      <c r="U31" s="27"/>
      <c r="V31" s="11"/>
      <c r="W31" s="27"/>
      <c r="X31" s="27"/>
      <c r="Y31" s="58" t="s">
        <v>37</v>
      </c>
    </row>
    <row r="32" ht="25" customHeight="1" spans="1:25">
      <c r="A32" s="11">
        <v>4</v>
      </c>
      <c r="B32" s="27" t="s">
        <v>53</v>
      </c>
      <c r="C32" s="27">
        <f>D32+V32</f>
        <v>30</v>
      </c>
      <c r="D32" s="15">
        <f>SUM(F32:F33)</f>
        <v>30</v>
      </c>
      <c r="E32" s="28" t="s">
        <v>31</v>
      </c>
      <c r="F32" s="27">
        <v>15</v>
      </c>
      <c r="G32" s="30"/>
      <c r="H32" s="30">
        <v>2</v>
      </c>
      <c r="I32" s="30">
        <v>2</v>
      </c>
      <c r="J32" s="30">
        <v>4</v>
      </c>
      <c r="K32" s="30"/>
      <c r="L32" s="30"/>
      <c r="M32" s="30"/>
      <c r="N32" s="30">
        <v>1</v>
      </c>
      <c r="O32" s="30"/>
      <c r="P32" s="30"/>
      <c r="Q32" s="30"/>
      <c r="R32" s="30">
        <v>4</v>
      </c>
      <c r="S32" s="30">
        <v>2</v>
      </c>
      <c r="T32" s="30"/>
      <c r="U32" s="30"/>
      <c r="V32" s="11"/>
      <c r="W32" s="27"/>
      <c r="X32" s="27">
        <v>1</v>
      </c>
      <c r="Y32" s="58" t="s">
        <v>49</v>
      </c>
    </row>
    <row r="33" ht="25" customHeight="1" spans="1:25">
      <c r="A33" s="11"/>
      <c r="B33" s="27"/>
      <c r="C33" s="27"/>
      <c r="D33" s="15"/>
      <c r="E33" s="28" t="s">
        <v>32</v>
      </c>
      <c r="F33" s="27">
        <v>15</v>
      </c>
      <c r="G33" s="30"/>
      <c r="H33" s="30">
        <v>2</v>
      </c>
      <c r="I33" s="30"/>
      <c r="J33" s="30">
        <v>1</v>
      </c>
      <c r="K33" s="30"/>
      <c r="L33" s="30"/>
      <c r="M33" s="30">
        <v>4</v>
      </c>
      <c r="N33" s="30"/>
      <c r="O33" s="30"/>
      <c r="P33" s="30"/>
      <c r="Q33" s="30"/>
      <c r="R33" s="30">
        <v>3</v>
      </c>
      <c r="S33" s="30">
        <v>3</v>
      </c>
      <c r="T33" s="30"/>
      <c r="U33" s="30"/>
      <c r="V33" s="11">
        <v>2</v>
      </c>
      <c r="W33" s="27"/>
      <c r="X33" s="27"/>
      <c r="Y33" s="58" t="s">
        <v>54</v>
      </c>
    </row>
    <row r="34" ht="25" customHeight="1" spans="1:25">
      <c r="A34" s="17" t="s">
        <v>55</v>
      </c>
      <c r="B34" s="17" t="s">
        <v>56</v>
      </c>
      <c r="C34" s="18">
        <f>SUM(C36:C43)</f>
        <v>424</v>
      </c>
      <c r="D34" s="18">
        <f>SUM(D36:D43)</f>
        <v>424</v>
      </c>
      <c r="E34" s="31" t="s">
        <v>31</v>
      </c>
      <c r="F34" s="17">
        <f>F36+F38+F40+F42</f>
        <v>156</v>
      </c>
      <c r="G34" s="17">
        <f t="shared" ref="G34:V34" si="6">G36+G38+G40+G42</f>
        <v>2</v>
      </c>
      <c r="H34" s="17">
        <f t="shared" si="6"/>
        <v>41</v>
      </c>
      <c r="I34" s="17">
        <f t="shared" si="6"/>
        <v>33</v>
      </c>
      <c r="J34" s="17">
        <f t="shared" si="6"/>
        <v>40</v>
      </c>
      <c r="K34" s="17">
        <f t="shared" si="6"/>
        <v>4</v>
      </c>
      <c r="L34" s="17">
        <f t="shared" si="6"/>
        <v>4</v>
      </c>
      <c r="M34" s="17">
        <f t="shared" si="6"/>
        <v>0</v>
      </c>
      <c r="N34" s="17">
        <f t="shared" si="6"/>
        <v>11</v>
      </c>
      <c r="O34" s="17">
        <f t="shared" si="6"/>
        <v>10</v>
      </c>
      <c r="P34" s="17">
        <f t="shared" si="6"/>
        <v>5</v>
      </c>
      <c r="Q34" s="17">
        <f t="shared" si="6"/>
        <v>1</v>
      </c>
      <c r="R34" s="17">
        <f t="shared" si="6"/>
        <v>2</v>
      </c>
      <c r="S34" s="17">
        <f t="shared" si="6"/>
        <v>2</v>
      </c>
      <c r="T34" s="17">
        <f t="shared" si="6"/>
        <v>0</v>
      </c>
      <c r="U34" s="17">
        <f t="shared" si="6"/>
        <v>0</v>
      </c>
      <c r="V34" s="17">
        <f t="shared" si="6"/>
        <v>1</v>
      </c>
      <c r="W34" s="18">
        <f>SUM(W36:W43)</f>
        <v>0</v>
      </c>
      <c r="X34" s="17"/>
      <c r="Y34" s="59"/>
    </row>
    <row r="35" ht="25" customHeight="1" spans="1:25">
      <c r="A35" s="17"/>
      <c r="B35" s="17"/>
      <c r="C35" s="20"/>
      <c r="D35" s="20"/>
      <c r="E35" s="31" t="s">
        <v>32</v>
      </c>
      <c r="F35" s="17">
        <f t="shared" ref="F35:V35" si="7">F37+F39+F41+F43</f>
        <v>268</v>
      </c>
      <c r="G35" s="17">
        <f t="shared" si="7"/>
        <v>3</v>
      </c>
      <c r="H35" s="17">
        <f t="shared" si="7"/>
        <v>102</v>
      </c>
      <c r="I35" s="17">
        <f t="shared" si="7"/>
        <v>108</v>
      </c>
      <c r="J35" s="17">
        <f t="shared" si="7"/>
        <v>45</v>
      </c>
      <c r="K35" s="17">
        <f t="shared" si="7"/>
        <v>0</v>
      </c>
      <c r="L35" s="17">
        <f t="shared" si="7"/>
        <v>0</v>
      </c>
      <c r="M35" s="17">
        <f t="shared" si="7"/>
        <v>2</v>
      </c>
      <c r="N35" s="17">
        <f t="shared" si="7"/>
        <v>0</v>
      </c>
      <c r="O35" s="17">
        <f t="shared" si="7"/>
        <v>0</v>
      </c>
      <c r="P35" s="17">
        <f t="shared" si="7"/>
        <v>0</v>
      </c>
      <c r="Q35" s="17">
        <f t="shared" si="7"/>
        <v>1</v>
      </c>
      <c r="R35" s="17">
        <f t="shared" si="7"/>
        <v>1</v>
      </c>
      <c r="S35" s="17">
        <f t="shared" si="7"/>
        <v>6</v>
      </c>
      <c r="T35" s="17">
        <f t="shared" si="7"/>
        <v>0</v>
      </c>
      <c r="U35" s="17">
        <f t="shared" si="7"/>
        <v>0</v>
      </c>
      <c r="V35" s="17">
        <f t="shared" si="7"/>
        <v>0</v>
      </c>
      <c r="W35" s="20"/>
      <c r="X35" s="17"/>
      <c r="Y35" s="59"/>
    </row>
    <row r="36" ht="25" customHeight="1" spans="1:25">
      <c r="A36" s="11">
        <v>1</v>
      </c>
      <c r="B36" s="32" t="s">
        <v>57</v>
      </c>
      <c r="C36" s="26">
        <f>D36+W36</f>
        <v>44</v>
      </c>
      <c r="D36" s="15">
        <f t="shared" ref="D36:D40" si="8">SUM(F36:F37)</f>
        <v>44</v>
      </c>
      <c r="E36" s="21" t="s">
        <v>31</v>
      </c>
      <c r="F36" s="15">
        <v>20</v>
      </c>
      <c r="G36" s="33"/>
      <c r="H36" s="34">
        <v>5</v>
      </c>
      <c r="I36" s="34">
        <v>3</v>
      </c>
      <c r="J36" s="34">
        <v>3</v>
      </c>
      <c r="K36" s="34"/>
      <c r="L36" s="34">
        <v>1</v>
      </c>
      <c r="M36" s="34"/>
      <c r="N36" s="34">
        <v>1</v>
      </c>
      <c r="O36" s="34">
        <v>2</v>
      </c>
      <c r="P36" s="34">
        <v>2</v>
      </c>
      <c r="Q36" s="34">
        <v>1</v>
      </c>
      <c r="R36" s="34">
        <v>1</v>
      </c>
      <c r="S36" s="34">
        <v>1</v>
      </c>
      <c r="T36" s="11"/>
      <c r="U36" s="11"/>
      <c r="V36" s="11"/>
      <c r="W36" s="11"/>
      <c r="X36" s="11" t="s">
        <v>58</v>
      </c>
      <c r="Y36" s="58" t="s">
        <v>37</v>
      </c>
    </row>
    <row r="37" ht="25" customHeight="1" spans="1:25">
      <c r="A37" s="11"/>
      <c r="B37" s="32"/>
      <c r="C37" s="26"/>
      <c r="D37" s="15"/>
      <c r="E37" s="21" t="s">
        <v>32</v>
      </c>
      <c r="F37" s="15">
        <v>24</v>
      </c>
      <c r="G37" s="34">
        <v>1</v>
      </c>
      <c r="H37" s="34">
        <v>9</v>
      </c>
      <c r="I37" s="34">
        <v>6</v>
      </c>
      <c r="J37" s="34">
        <v>5</v>
      </c>
      <c r="K37" s="34"/>
      <c r="L37" s="34"/>
      <c r="M37" s="34">
        <v>1</v>
      </c>
      <c r="N37" s="34"/>
      <c r="O37" s="34"/>
      <c r="P37" s="34"/>
      <c r="Q37" s="34">
        <v>1</v>
      </c>
      <c r="R37" s="34"/>
      <c r="S37" s="34">
        <v>1</v>
      </c>
      <c r="T37" s="11"/>
      <c r="U37" s="11"/>
      <c r="V37" s="11"/>
      <c r="W37" s="11"/>
      <c r="X37" s="11"/>
      <c r="Y37" s="58" t="s">
        <v>37</v>
      </c>
    </row>
    <row r="38" ht="25" customHeight="1" spans="1:25">
      <c r="A38" s="11">
        <v>2</v>
      </c>
      <c r="B38" s="11" t="s">
        <v>59</v>
      </c>
      <c r="C38" s="26">
        <f>D38+W38</f>
        <v>150</v>
      </c>
      <c r="D38" s="15">
        <f t="shared" si="8"/>
        <v>150</v>
      </c>
      <c r="E38" s="21" t="s">
        <v>31</v>
      </c>
      <c r="F38" s="15">
        <v>50</v>
      </c>
      <c r="G38" s="16"/>
      <c r="H38" s="11">
        <v>6</v>
      </c>
      <c r="I38" s="11">
        <v>13</v>
      </c>
      <c r="J38" s="11">
        <v>12</v>
      </c>
      <c r="K38" s="11">
        <v>2</v>
      </c>
      <c r="L38" s="11">
        <v>3</v>
      </c>
      <c r="M38" s="11"/>
      <c r="N38" s="11">
        <v>6</v>
      </c>
      <c r="O38" s="11">
        <v>4</v>
      </c>
      <c r="P38" s="11">
        <v>1</v>
      </c>
      <c r="Q38" s="11"/>
      <c r="R38" s="11">
        <v>1</v>
      </c>
      <c r="S38" s="22">
        <v>1</v>
      </c>
      <c r="T38" s="11"/>
      <c r="U38" s="11"/>
      <c r="V38" s="11">
        <v>1</v>
      </c>
      <c r="W38" s="11"/>
      <c r="X38" s="11">
        <v>2</v>
      </c>
      <c r="Y38" s="58" t="s">
        <v>37</v>
      </c>
    </row>
    <row r="39" ht="25" customHeight="1" spans="1:25">
      <c r="A39" s="11"/>
      <c r="B39" s="11"/>
      <c r="C39" s="26"/>
      <c r="D39" s="15"/>
      <c r="E39" s="21" t="s">
        <v>32</v>
      </c>
      <c r="F39" s="15">
        <v>100</v>
      </c>
      <c r="G39" s="11"/>
      <c r="H39" s="11">
        <v>40</v>
      </c>
      <c r="I39" s="11">
        <v>42</v>
      </c>
      <c r="J39" s="11">
        <v>11</v>
      </c>
      <c r="K39" s="11"/>
      <c r="L39" s="11"/>
      <c r="M39" s="11">
        <v>1</v>
      </c>
      <c r="N39" s="11"/>
      <c r="O39" s="11"/>
      <c r="P39" s="11"/>
      <c r="Q39" s="11"/>
      <c r="R39" s="11">
        <v>1</v>
      </c>
      <c r="S39" s="22">
        <v>5</v>
      </c>
      <c r="T39" s="11"/>
      <c r="U39" s="11"/>
      <c r="V39" s="11"/>
      <c r="W39" s="11"/>
      <c r="X39" s="11"/>
      <c r="Y39" s="58" t="s">
        <v>52</v>
      </c>
    </row>
    <row r="40" ht="25" customHeight="1" spans="1:25">
      <c r="A40" s="11">
        <v>3</v>
      </c>
      <c r="B40" s="11" t="s">
        <v>60</v>
      </c>
      <c r="C40" s="26">
        <f>D40+W40</f>
        <v>150</v>
      </c>
      <c r="D40" s="15">
        <f t="shared" si="8"/>
        <v>150</v>
      </c>
      <c r="E40" s="21" t="s">
        <v>31</v>
      </c>
      <c r="F40" s="15">
        <v>56</v>
      </c>
      <c r="G40" s="16"/>
      <c r="H40" s="11">
        <v>24</v>
      </c>
      <c r="I40" s="11">
        <v>12</v>
      </c>
      <c r="J40" s="11">
        <v>20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0" t="s">
        <v>61</v>
      </c>
      <c r="Y40" s="56"/>
    </row>
    <row r="41" ht="25" customHeight="1" spans="1:25">
      <c r="A41" s="11"/>
      <c r="B41" s="11"/>
      <c r="C41" s="26"/>
      <c r="D41" s="15"/>
      <c r="E41" s="21" t="s">
        <v>32</v>
      </c>
      <c r="F41" s="15">
        <v>94</v>
      </c>
      <c r="G41" s="11"/>
      <c r="H41" s="11">
        <v>33</v>
      </c>
      <c r="I41" s="11">
        <v>40</v>
      </c>
      <c r="J41" s="11">
        <v>21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0"/>
      <c r="Y41" s="56"/>
    </row>
    <row r="42" ht="25" customHeight="1" spans="1:25">
      <c r="A42" s="11">
        <v>4</v>
      </c>
      <c r="B42" s="23" t="s">
        <v>62</v>
      </c>
      <c r="C42" s="26">
        <f>D42+W42</f>
        <v>80</v>
      </c>
      <c r="D42" s="15">
        <f>SUM(F42:F43)</f>
        <v>80</v>
      </c>
      <c r="E42" s="21" t="s">
        <v>31</v>
      </c>
      <c r="F42" s="15">
        <v>30</v>
      </c>
      <c r="G42" s="11">
        <v>2</v>
      </c>
      <c r="H42" s="11">
        <v>6</v>
      </c>
      <c r="I42" s="11">
        <v>5</v>
      </c>
      <c r="J42" s="11">
        <v>5</v>
      </c>
      <c r="K42" s="11">
        <v>2</v>
      </c>
      <c r="L42" s="11"/>
      <c r="M42" s="11"/>
      <c r="N42" s="11">
        <v>4</v>
      </c>
      <c r="O42" s="11">
        <v>4</v>
      </c>
      <c r="P42" s="11">
        <v>2</v>
      </c>
      <c r="Q42" s="11"/>
      <c r="R42" s="11"/>
      <c r="S42" s="11"/>
      <c r="T42" s="11"/>
      <c r="U42" s="11"/>
      <c r="V42" s="11"/>
      <c r="W42" s="11"/>
      <c r="X42" s="11"/>
      <c r="Y42" s="56"/>
    </row>
    <row r="43" ht="25" customHeight="1" spans="1:25">
      <c r="A43" s="11"/>
      <c r="B43" s="24"/>
      <c r="C43" s="26"/>
      <c r="D43" s="15"/>
      <c r="E43" s="21" t="s">
        <v>32</v>
      </c>
      <c r="F43" s="15">
        <v>50</v>
      </c>
      <c r="G43" s="11">
        <v>2</v>
      </c>
      <c r="H43" s="11">
        <v>20</v>
      </c>
      <c r="I43" s="11">
        <v>20</v>
      </c>
      <c r="J43" s="11">
        <v>8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56"/>
    </row>
    <row r="44" ht="25" customHeight="1" spans="1:25">
      <c r="A44" s="17" t="s">
        <v>63</v>
      </c>
      <c r="B44" s="17" t="s">
        <v>64</v>
      </c>
      <c r="C44" s="18">
        <f>SUM(C46:C57)</f>
        <v>654</v>
      </c>
      <c r="D44" s="18">
        <f>SUM(D46:D57)</f>
        <v>654</v>
      </c>
      <c r="E44" s="31" t="s">
        <v>31</v>
      </c>
      <c r="F44" s="17">
        <f>F46+F48+F50+F52+F54+F56</f>
        <v>225</v>
      </c>
      <c r="G44" s="17">
        <f t="shared" ref="G44:V44" si="9">G46+G48+G50+G52+G54+G56</f>
        <v>14</v>
      </c>
      <c r="H44" s="17">
        <f t="shared" si="9"/>
        <v>38</v>
      </c>
      <c r="I44" s="17">
        <f t="shared" si="9"/>
        <v>36</v>
      </c>
      <c r="J44" s="17">
        <f t="shared" si="9"/>
        <v>38</v>
      </c>
      <c r="K44" s="17">
        <f t="shared" si="9"/>
        <v>11</v>
      </c>
      <c r="L44" s="17">
        <f t="shared" si="9"/>
        <v>5</v>
      </c>
      <c r="M44" s="17">
        <f t="shared" si="9"/>
        <v>0</v>
      </c>
      <c r="N44" s="17">
        <f t="shared" si="9"/>
        <v>22</v>
      </c>
      <c r="O44" s="17">
        <f t="shared" si="9"/>
        <v>8</v>
      </c>
      <c r="P44" s="17">
        <f t="shared" si="9"/>
        <v>7</v>
      </c>
      <c r="Q44" s="17">
        <f t="shared" si="9"/>
        <v>5</v>
      </c>
      <c r="R44" s="17">
        <f t="shared" si="9"/>
        <v>19</v>
      </c>
      <c r="S44" s="17">
        <f t="shared" si="9"/>
        <v>15</v>
      </c>
      <c r="T44" s="17">
        <f t="shared" si="9"/>
        <v>0</v>
      </c>
      <c r="U44" s="17">
        <f t="shared" si="9"/>
        <v>0</v>
      </c>
      <c r="V44" s="17">
        <f t="shared" si="9"/>
        <v>7</v>
      </c>
      <c r="W44" s="18">
        <f>SUM(W46:W57)</f>
        <v>0</v>
      </c>
      <c r="X44" s="17"/>
      <c r="Y44" s="60"/>
    </row>
    <row r="45" ht="25" customHeight="1" spans="1:25">
      <c r="A45" s="17"/>
      <c r="B45" s="17"/>
      <c r="C45" s="20"/>
      <c r="D45" s="20"/>
      <c r="E45" s="31" t="s">
        <v>32</v>
      </c>
      <c r="F45" s="17">
        <f t="shared" ref="F45:V45" si="10">F47+F49+F51+F53+F55+F57</f>
        <v>429</v>
      </c>
      <c r="G45" s="17">
        <f t="shared" si="10"/>
        <v>16</v>
      </c>
      <c r="H45" s="17">
        <f t="shared" si="10"/>
        <v>108</v>
      </c>
      <c r="I45" s="17">
        <f t="shared" si="10"/>
        <v>87</v>
      </c>
      <c r="J45" s="17">
        <f t="shared" si="10"/>
        <v>56</v>
      </c>
      <c r="K45" s="17">
        <f t="shared" si="10"/>
        <v>0</v>
      </c>
      <c r="L45" s="17">
        <f t="shared" si="10"/>
        <v>0</v>
      </c>
      <c r="M45" s="17">
        <f t="shared" si="10"/>
        <v>36</v>
      </c>
      <c r="N45" s="17">
        <f t="shared" si="10"/>
        <v>0</v>
      </c>
      <c r="O45" s="17">
        <f t="shared" si="10"/>
        <v>0</v>
      </c>
      <c r="P45" s="17">
        <f t="shared" si="10"/>
        <v>0</v>
      </c>
      <c r="Q45" s="17">
        <f t="shared" si="10"/>
        <v>12</v>
      </c>
      <c r="R45" s="17">
        <f t="shared" si="10"/>
        <v>42</v>
      </c>
      <c r="S45" s="17">
        <f t="shared" si="10"/>
        <v>49</v>
      </c>
      <c r="T45" s="17">
        <f t="shared" si="10"/>
        <v>0</v>
      </c>
      <c r="U45" s="17">
        <f t="shared" si="10"/>
        <v>0</v>
      </c>
      <c r="V45" s="17">
        <f t="shared" si="10"/>
        <v>23</v>
      </c>
      <c r="W45" s="20"/>
      <c r="X45" s="17"/>
      <c r="Y45" s="60"/>
    </row>
    <row r="46" ht="25" customHeight="1" spans="1:25">
      <c r="A46" s="11">
        <v>1</v>
      </c>
      <c r="B46" s="35" t="s">
        <v>65</v>
      </c>
      <c r="C46" s="26">
        <f>D46+W46</f>
        <v>150</v>
      </c>
      <c r="D46" s="15">
        <f>SUM(F46:F47)</f>
        <v>150</v>
      </c>
      <c r="E46" s="36" t="s">
        <v>31</v>
      </c>
      <c r="F46" s="15">
        <v>100</v>
      </c>
      <c r="G46" s="37">
        <v>6</v>
      </c>
      <c r="H46" s="38">
        <v>19</v>
      </c>
      <c r="I46" s="38">
        <v>18</v>
      </c>
      <c r="J46" s="38">
        <v>19</v>
      </c>
      <c r="K46" s="38">
        <v>3</v>
      </c>
      <c r="L46" s="38">
        <v>2</v>
      </c>
      <c r="M46" s="38"/>
      <c r="N46" s="38">
        <v>9</v>
      </c>
      <c r="O46" s="38">
        <v>4</v>
      </c>
      <c r="P46" s="38">
        <v>2</v>
      </c>
      <c r="Q46" s="38">
        <v>2</v>
      </c>
      <c r="R46" s="38">
        <v>8</v>
      </c>
      <c r="S46" s="37">
        <v>7</v>
      </c>
      <c r="T46" s="38"/>
      <c r="U46" s="38"/>
      <c r="V46" s="11">
        <v>1</v>
      </c>
      <c r="W46" s="51"/>
      <c r="X46" s="51">
        <v>1</v>
      </c>
      <c r="Y46" s="61" t="s">
        <v>66</v>
      </c>
    </row>
    <row r="47" ht="25" customHeight="1" spans="1:25">
      <c r="A47" s="11"/>
      <c r="B47" s="35"/>
      <c r="C47" s="26"/>
      <c r="D47" s="15"/>
      <c r="E47" s="36" t="s">
        <v>32</v>
      </c>
      <c r="F47" s="15">
        <v>50</v>
      </c>
      <c r="G47" s="38">
        <v>3</v>
      </c>
      <c r="H47" s="38">
        <v>15</v>
      </c>
      <c r="I47" s="38">
        <v>12</v>
      </c>
      <c r="J47" s="38">
        <v>5</v>
      </c>
      <c r="K47" s="38"/>
      <c r="L47" s="38"/>
      <c r="M47" s="38">
        <v>5</v>
      </c>
      <c r="N47" s="38"/>
      <c r="O47" s="38"/>
      <c r="P47" s="38"/>
      <c r="Q47" s="38">
        <v>2</v>
      </c>
      <c r="R47" s="38">
        <v>2</v>
      </c>
      <c r="S47" s="37">
        <v>5</v>
      </c>
      <c r="T47" s="38"/>
      <c r="U47" s="38"/>
      <c r="V47" s="11">
        <v>1</v>
      </c>
      <c r="W47" s="51"/>
      <c r="X47" s="51"/>
      <c r="Y47" s="61" t="s">
        <v>67</v>
      </c>
    </row>
    <row r="48" ht="25" customHeight="1" spans="1:25">
      <c r="A48" s="11">
        <v>2</v>
      </c>
      <c r="B48" s="35" t="s">
        <v>68</v>
      </c>
      <c r="C48" s="26">
        <f>D48+W48</f>
        <v>50</v>
      </c>
      <c r="D48" s="15">
        <f>SUM(F48:F49)</f>
        <v>50</v>
      </c>
      <c r="E48" s="39" t="s">
        <v>31</v>
      </c>
      <c r="F48" s="15">
        <v>27</v>
      </c>
      <c r="G48" s="40">
        <v>4</v>
      </c>
      <c r="H48" s="40">
        <v>3</v>
      </c>
      <c r="I48" s="40">
        <v>4</v>
      </c>
      <c r="J48" s="40">
        <v>1</v>
      </c>
      <c r="K48" s="40">
        <v>1</v>
      </c>
      <c r="L48" s="40">
        <v>1</v>
      </c>
      <c r="M48" s="40">
        <v>0</v>
      </c>
      <c r="N48" s="40">
        <v>1</v>
      </c>
      <c r="O48" s="40">
        <v>1</v>
      </c>
      <c r="P48" s="40">
        <v>0</v>
      </c>
      <c r="Q48" s="40">
        <v>0</v>
      </c>
      <c r="R48" s="40">
        <v>6</v>
      </c>
      <c r="S48" s="37">
        <v>4</v>
      </c>
      <c r="T48" s="38"/>
      <c r="U48" s="38"/>
      <c r="V48" s="11">
        <v>1</v>
      </c>
      <c r="W48" s="38"/>
      <c r="X48" s="38">
        <v>1</v>
      </c>
      <c r="Y48" s="61" t="s">
        <v>69</v>
      </c>
    </row>
    <row r="49" ht="25" customHeight="1" spans="1:25">
      <c r="A49" s="11"/>
      <c r="B49" s="35"/>
      <c r="C49" s="26"/>
      <c r="D49" s="15"/>
      <c r="E49" s="39" t="s">
        <v>32</v>
      </c>
      <c r="F49" s="15">
        <v>23</v>
      </c>
      <c r="G49" s="40">
        <v>1</v>
      </c>
      <c r="H49" s="40">
        <v>2</v>
      </c>
      <c r="I49" s="40">
        <v>5</v>
      </c>
      <c r="J49" s="40">
        <v>5</v>
      </c>
      <c r="K49" s="40">
        <v>0</v>
      </c>
      <c r="L49" s="40">
        <v>0</v>
      </c>
      <c r="M49" s="40">
        <v>2</v>
      </c>
      <c r="N49" s="40">
        <v>0</v>
      </c>
      <c r="O49" s="40">
        <v>0</v>
      </c>
      <c r="P49" s="40">
        <v>0</v>
      </c>
      <c r="Q49" s="40">
        <v>1</v>
      </c>
      <c r="R49" s="40">
        <v>3</v>
      </c>
      <c r="S49" s="38">
        <v>3</v>
      </c>
      <c r="T49" s="38"/>
      <c r="U49" s="38"/>
      <c r="V49" s="11">
        <v>1</v>
      </c>
      <c r="W49" s="38"/>
      <c r="X49" s="38"/>
      <c r="Y49" s="61" t="s">
        <v>70</v>
      </c>
    </row>
    <row r="50" ht="25" customHeight="1" spans="1:25">
      <c r="A50" s="11">
        <v>3</v>
      </c>
      <c r="B50" s="35" t="s">
        <v>71</v>
      </c>
      <c r="C50" s="26">
        <f>D50+W50</f>
        <v>200</v>
      </c>
      <c r="D50" s="15">
        <f>SUM(F50:F51)</f>
        <v>200</v>
      </c>
      <c r="E50" s="39" t="s">
        <v>31</v>
      </c>
      <c r="F50" s="15">
        <v>50</v>
      </c>
      <c r="G50" s="37">
        <v>3</v>
      </c>
      <c r="H50" s="38">
        <v>7</v>
      </c>
      <c r="I50" s="38">
        <v>7</v>
      </c>
      <c r="J50" s="38">
        <v>13</v>
      </c>
      <c r="K50" s="38">
        <v>4</v>
      </c>
      <c r="L50" s="38">
        <v>2</v>
      </c>
      <c r="M50" s="38"/>
      <c r="N50" s="38">
        <v>5</v>
      </c>
      <c r="O50" s="38"/>
      <c r="P50" s="38">
        <v>2</v>
      </c>
      <c r="Q50" s="38">
        <v>1</v>
      </c>
      <c r="R50" s="38">
        <v>1</v>
      </c>
      <c r="S50" s="37">
        <v>2</v>
      </c>
      <c r="T50" s="38"/>
      <c r="U50" s="38"/>
      <c r="V50" s="11">
        <v>3</v>
      </c>
      <c r="W50" s="51"/>
      <c r="X50" s="51">
        <v>1</v>
      </c>
      <c r="Y50" s="61" t="s">
        <v>49</v>
      </c>
    </row>
    <row r="51" ht="25" customHeight="1" spans="1:25">
      <c r="A51" s="11"/>
      <c r="B51" s="35"/>
      <c r="C51" s="26"/>
      <c r="D51" s="15"/>
      <c r="E51" s="39" t="s">
        <v>32</v>
      </c>
      <c r="F51" s="15">
        <v>150</v>
      </c>
      <c r="G51" s="38">
        <v>2</v>
      </c>
      <c r="H51" s="38">
        <v>56</v>
      </c>
      <c r="I51" s="38">
        <v>35</v>
      </c>
      <c r="J51" s="38">
        <v>24</v>
      </c>
      <c r="K51" s="38"/>
      <c r="L51" s="38"/>
      <c r="M51" s="38">
        <v>7</v>
      </c>
      <c r="N51" s="38"/>
      <c r="O51" s="38"/>
      <c r="P51" s="38"/>
      <c r="Q51" s="38">
        <v>1</v>
      </c>
      <c r="R51" s="38">
        <v>9</v>
      </c>
      <c r="S51" s="37">
        <v>11</v>
      </c>
      <c r="T51" s="38"/>
      <c r="U51" s="38"/>
      <c r="V51" s="11">
        <v>5</v>
      </c>
      <c r="W51" s="51"/>
      <c r="X51" s="51"/>
      <c r="Y51" s="61" t="s">
        <v>72</v>
      </c>
    </row>
    <row r="52" ht="25" customHeight="1" spans="1:25">
      <c r="A52" s="11">
        <v>4</v>
      </c>
      <c r="B52" s="39" t="s">
        <v>73</v>
      </c>
      <c r="C52" s="26">
        <f>D52+W52</f>
        <v>199</v>
      </c>
      <c r="D52" s="15">
        <f>SUM(F52:F53)</f>
        <v>199</v>
      </c>
      <c r="E52" s="39" t="s">
        <v>31</v>
      </c>
      <c r="F52" s="15">
        <f>SUM(G52:V52)</f>
        <v>30</v>
      </c>
      <c r="G52" s="37">
        <v>0</v>
      </c>
      <c r="H52" s="38">
        <v>6</v>
      </c>
      <c r="I52" s="38">
        <v>4</v>
      </c>
      <c r="J52" s="38">
        <v>5</v>
      </c>
      <c r="K52" s="38">
        <v>2</v>
      </c>
      <c r="L52" s="38">
        <v>0</v>
      </c>
      <c r="M52" s="38">
        <v>0</v>
      </c>
      <c r="N52" s="38">
        <v>2</v>
      </c>
      <c r="O52" s="38">
        <v>2</v>
      </c>
      <c r="P52" s="38">
        <v>3</v>
      </c>
      <c r="Q52" s="38">
        <v>2</v>
      </c>
      <c r="R52" s="37">
        <v>3</v>
      </c>
      <c r="S52" s="37">
        <v>1</v>
      </c>
      <c r="T52" s="37"/>
      <c r="U52" s="38"/>
      <c r="V52" s="11"/>
      <c r="W52" s="38"/>
      <c r="X52" s="38">
        <v>4</v>
      </c>
      <c r="Y52" s="61" t="s">
        <v>74</v>
      </c>
    </row>
    <row r="53" ht="25" customHeight="1" spans="1:25">
      <c r="A53" s="11"/>
      <c r="B53" s="39"/>
      <c r="C53" s="26"/>
      <c r="D53" s="15"/>
      <c r="E53" s="39" t="s">
        <v>32</v>
      </c>
      <c r="F53" s="15">
        <f>SUM(G53:V53)</f>
        <v>169</v>
      </c>
      <c r="G53" s="38">
        <v>10</v>
      </c>
      <c r="H53" s="38">
        <v>25</v>
      </c>
      <c r="I53" s="38">
        <v>30</v>
      </c>
      <c r="J53" s="38">
        <v>17</v>
      </c>
      <c r="K53" s="38">
        <v>0</v>
      </c>
      <c r="L53" s="38">
        <v>0</v>
      </c>
      <c r="M53" s="38">
        <v>19</v>
      </c>
      <c r="N53" s="38">
        <v>0</v>
      </c>
      <c r="O53" s="38">
        <v>0</v>
      </c>
      <c r="P53" s="38">
        <v>0</v>
      </c>
      <c r="Q53" s="38">
        <v>8</v>
      </c>
      <c r="R53" s="37">
        <v>21</v>
      </c>
      <c r="S53" s="37">
        <v>25</v>
      </c>
      <c r="T53" s="38"/>
      <c r="U53" s="38"/>
      <c r="V53" s="11">
        <v>14</v>
      </c>
      <c r="W53" s="38"/>
      <c r="X53" s="38"/>
      <c r="Y53" s="61" t="s">
        <v>75</v>
      </c>
    </row>
    <row r="54" ht="25" customHeight="1" spans="1:25">
      <c r="A54" s="11">
        <v>5</v>
      </c>
      <c r="B54" s="35" t="s">
        <v>76</v>
      </c>
      <c r="C54" s="26">
        <f>D54+W54</f>
        <v>30</v>
      </c>
      <c r="D54" s="15">
        <f>SUM(F54:F55)</f>
        <v>30</v>
      </c>
      <c r="E54" s="39" t="s">
        <v>31</v>
      </c>
      <c r="F54" s="15">
        <v>15</v>
      </c>
      <c r="G54" s="37">
        <v>1</v>
      </c>
      <c r="H54" s="38">
        <v>3</v>
      </c>
      <c r="I54" s="38">
        <v>3</v>
      </c>
      <c r="J54" s="38">
        <v>0</v>
      </c>
      <c r="K54" s="38"/>
      <c r="L54" s="38"/>
      <c r="M54" s="38"/>
      <c r="N54" s="38">
        <v>3</v>
      </c>
      <c r="O54" s="38">
        <v>1</v>
      </c>
      <c r="P54" s="38"/>
      <c r="Q54" s="38"/>
      <c r="R54" s="38">
        <v>1</v>
      </c>
      <c r="S54" s="38">
        <v>1</v>
      </c>
      <c r="T54" s="38"/>
      <c r="U54" s="38"/>
      <c r="V54" s="11">
        <v>2</v>
      </c>
      <c r="W54" s="38"/>
      <c r="X54" s="38">
        <v>4</v>
      </c>
      <c r="Y54" s="61" t="s">
        <v>77</v>
      </c>
    </row>
    <row r="55" ht="25" customHeight="1" spans="1:25">
      <c r="A55" s="11"/>
      <c r="B55" s="35"/>
      <c r="C55" s="26"/>
      <c r="D55" s="15"/>
      <c r="E55" s="39" t="s">
        <v>32</v>
      </c>
      <c r="F55" s="15">
        <v>15</v>
      </c>
      <c r="G55" s="38"/>
      <c r="H55" s="38">
        <v>1</v>
      </c>
      <c r="I55" s="38">
        <v>1</v>
      </c>
      <c r="J55" s="38">
        <v>4</v>
      </c>
      <c r="K55" s="38"/>
      <c r="L55" s="38"/>
      <c r="M55" s="38">
        <v>1</v>
      </c>
      <c r="N55" s="38"/>
      <c r="O55" s="38"/>
      <c r="P55" s="38"/>
      <c r="Q55" s="38"/>
      <c r="R55" s="38">
        <v>3</v>
      </c>
      <c r="S55" s="37">
        <v>3</v>
      </c>
      <c r="T55" s="38"/>
      <c r="U55" s="38"/>
      <c r="V55" s="11">
        <v>2</v>
      </c>
      <c r="W55" s="38"/>
      <c r="X55" s="38"/>
      <c r="Y55" s="61" t="s">
        <v>78</v>
      </c>
    </row>
    <row r="56" ht="24" customHeight="1" spans="1:25">
      <c r="A56" s="11">
        <v>6</v>
      </c>
      <c r="B56" s="35" t="s">
        <v>79</v>
      </c>
      <c r="C56" s="26">
        <f>D56+W56</f>
        <v>25</v>
      </c>
      <c r="D56" s="15">
        <f>SUM(F56:F57)</f>
        <v>25</v>
      </c>
      <c r="E56" s="39" t="s">
        <v>31</v>
      </c>
      <c r="F56" s="15">
        <v>3</v>
      </c>
      <c r="G56" s="37"/>
      <c r="H56" s="38"/>
      <c r="I56" s="38"/>
      <c r="J56" s="38"/>
      <c r="K56" s="38">
        <v>1</v>
      </c>
      <c r="L56" s="38"/>
      <c r="M56" s="38"/>
      <c r="N56" s="38">
        <v>2</v>
      </c>
      <c r="O56" s="38"/>
      <c r="P56" s="38"/>
      <c r="Q56" s="38"/>
      <c r="R56" s="38"/>
      <c r="S56" s="38"/>
      <c r="T56" s="38"/>
      <c r="U56" s="38"/>
      <c r="V56" s="11"/>
      <c r="W56" s="35"/>
      <c r="X56" s="35">
        <v>1</v>
      </c>
      <c r="Y56" s="61"/>
    </row>
    <row r="57" ht="25" customHeight="1" spans="1:25">
      <c r="A57" s="11"/>
      <c r="B57" s="35"/>
      <c r="C57" s="26"/>
      <c r="D57" s="15"/>
      <c r="E57" s="39" t="s">
        <v>32</v>
      </c>
      <c r="F57" s="15">
        <v>22</v>
      </c>
      <c r="G57" s="38"/>
      <c r="H57" s="38">
        <v>9</v>
      </c>
      <c r="I57" s="38">
        <v>4</v>
      </c>
      <c r="J57" s="38">
        <v>1</v>
      </c>
      <c r="K57" s="38"/>
      <c r="L57" s="38"/>
      <c r="M57" s="38">
        <v>2</v>
      </c>
      <c r="N57" s="38"/>
      <c r="O57" s="38"/>
      <c r="P57" s="38"/>
      <c r="Q57" s="38"/>
      <c r="R57" s="38">
        <v>4</v>
      </c>
      <c r="S57" s="37">
        <v>2</v>
      </c>
      <c r="T57" s="38"/>
      <c r="U57" s="38"/>
      <c r="V57" s="11"/>
      <c r="W57" s="35"/>
      <c r="X57" s="35"/>
      <c r="Y57" s="61" t="s">
        <v>34</v>
      </c>
    </row>
    <row r="58" ht="25" customHeight="1" spans="1:25">
      <c r="A58" s="17" t="s">
        <v>80</v>
      </c>
      <c r="B58" s="17" t="s">
        <v>81</v>
      </c>
      <c r="C58" s="18">
        <f>SUM(C60:C77)</f>
        <v>1921</v>
      </c>
      <c r="D58" s="18">
        <f>SUM(D60:D77)</f>
        <v>1901</v>
      </c>
      <c r="E58" s="31" t="s">
        <v>31</v>
      </c>
      <c r="F58" s="17">
        <f>F60+F62+F64+F66+F68+F70+F72+F74+F76</f>
        <v>911</v>
      </c>
      <c r="G58" s="17">
        <f t="shared" ref="G58:V58" si="11">G60+G62+G64+G66+G68+G70+G72+G74+G76</f>
        <v>41</v>
      </c>
      <c r="H58" s="17">
        <f t="shared" si="11"/>
        <v>135</v>
      </c>
      <c r="I58" s="17">
        <f t="shared" si="11"/>
        <v>185</v>
      </c>
      <c r="J58" s="17">
        <f t="shared" si="11"/>
        <v>149</v>
      </c>
      <c r="K58" s="17">
        <f t="shared" si="11"/>
        <v>35</v>
      </c>
      <c r="L58" s="17">
        <f t="shared" si="11"/>
        <v>24</v>
      </c>
      <c r="M58" s="17">
        <f t="shared" si="11"/>
        <v>0</v>
      </c>
      <c r="N58" s="17">
        <f t="shared" si="11"/>
        <v>95</v>
      </c>
      <c r="O58" s="17">
        <f t="shared" si="11"/>
        <v>44</v>
      </c>
      <c r="P58" s="17">
        <f t="shared" si="11"/>
        <v>29</v>
      </c>
      <c r="Q58" s="17">
        <f t="shared" si="11"/>
        <v>15</v>
      </c>
      <c r="R58" s="17">
        <f t="shared" si="11"/>
        <v>84</v>
      </c>
      <c r="S58" s="17">
        <f t="shared" si="11"/>
        <v>47</v>
      </c>
      <c r="T58" s="17">
        <f t="shared" si="11"/>
        <v>0</v>
      </c>
      <c r="U58" s="17">
        <f t="shared" si="11"/>
        <v>0</v>
      </c>
      <c r="V58" s="17">
        <f t="shared" si="11"/>
        <v>28</v>
      </c>
      <c r="W58" s="18">
        <f>SUM(W60:W77)</f>
        <v>20</v>
      </c>
      <c r="X58" s="17"/>
      <c r="Y58" s="60"/>
    </row>
    <row r="59" ht="25" customHeight="1" spans="1:25">
      <c r="A59" s="17"/>
      <c r="B59" s="17"/>
      <c r="C59" s="20"/>
      <c r="D59" s="20"/>
      <c r="E59" s="31" t="s">
        <v>32</v>
      </c>
      <c r="F59" s="17">
        <f t="shared" ref="F59:V59" si="12">F61+F63+F65+F67+F69+F71+F73+F75+F77</f>
        <v>990</v>
      </c>
      <c r="G59" s="17">
        <f t="shared" si="12"/>
        <v>28</v>
      </c>
      <c r="H59" s="17">
        <f t="shared" si="12"/>
        <v>227</v>
      </c>
      <c r="I59" s="17">
        <f t="shared" si="12"/>
        <v>198</v>
      </c>
      <c r="J59" s="17">
        <f t="shared" si="12"/>
        <v>141</v>
      </c>
      <c r="K59" s="17">
        <f t="shared" si="12"/>
        <v>0</v>
      </c>
      <c r="L59" s="17">
        <f t="shared" si="12"/>
        <v>0</v>
      </c>
      <c r="M59" s="17">
        <f t="shared" si="12"/>
        <v>29</v>
      </c>
      <c r="N59" s="17">
        <f t="shared" si="12"/>
        <v>0</v>
      </c>
      <c r="O59" s="17">
        <f t="shared" si="12"/>
        <v>0</v>
      </c>
      <c r="P59" s="17">
        <f t="shared" si="12"/>
        <v>0</v>
      </c>
      <c r="Q59" s="17">
        <f t="shared" si="12"/>
        <v>47</v>
      </c>
      <c r="R59" s="17">
        <f t="shared" si="12"/>
        <v>122</v>
      </c>
      <c r="S59" s="17">
        <f t="shared" si="12"/>
        <v>130</v>
      </c>
      <c r="T59" s="17">
        <f t="shared" si="12"/>
        <v>5</v>
      </c>
      <c r="U59" s="17">
        <f t="shared" si="12"/>
        <v>0</v>
      </c>
      <c r="V59" s="17">
        <f t="shared" si="12"/>
        <v>63</v>
      </c>
      <c r="W59" s="20"/>
      <c r="X59" s="17"/>
      <c r="Y59" s="60"/>
    </row>
    <row r="60" ht="25" customHeight="1" spans="1:25">
      <c r="A60" s="11">
        <v>1</v>
      </c>
      <c r="B60" s="11" t="s">
        <v>82</v>
      </c>
      <c r="C60" s="26">
        <f>D60+W60</f>
        <v>300</v>
      </c>
      <c r="D60" s="15">
        <f>SUM(F60:F61)</f>
        <v>300</v>
      </c>
      <c r="E60" s="21" t="s">
        <v>31</v>
      </c>
      <c r="F60" s="15">
        <v>100</v>
      </c>
      <c r="G60" s="16">
        <v>5</v>
      </c>
      <c r="H60" s="11">
        <v>12</v>
      </c>
      <c r="I60" s="11">
        <v>14</v>
      </c>
      <c r="J60" s="11">
        <v>13</v>
      </c>
      <c r="K60" s="11">
        <v>6</v>
      </c>
      <c r="L60" s="11">
        <v>5</v>
      </c>
      <c r="M60" s="11">
        <v>0</v>
      </c>
      <c r="N60" s="11">
        <v>7</v>
      </c>
      <c r="O60" s="11">
        <v>6</v>
      </c>
      <c r="P60" s="11">
        <v>8</v>
      </c>
      <c r="Q60" s="11">
        <v>5</v>
      </c>
      <c r="R60" s="11">
        <v>6</v>
      </c>
      <c r="S60" s="10">
        <v>10</v>
      </c>
      <c r="T60" s="11">
        <v>0</v>
      </c>
      <c r="U60" s="11">
        <v>0</v>
      </c>
      <c r="V60" s="11">
        <v>3</v>
      </c>
      <c r="W60" s="11">
        <v>0</v>
      </c>
      <c r="X60" s="52">
        <v>3</v>
      </c>
      <c r="Y60" s="58" t="s">
        <v>83</v>
      </c>
    </row>
    <row r="61" ht="25" customHeight="1" spans="1:25">
      <c r="A61" s="11"/>
      <c r="B61" s="11"/>
      <c r="C61" s="26"/>
      <c r="D61" s="15"/>
      <c r="E61" s="21" t="s">
        <v>32</v>
      </c>
      <c r="F61" s="15">
        <v>200</v>
      </c>
      <c r="G61" s="11">
        <v>8</v>
      </c>
      <c r="H61" s="11">
        <v>38</v>
      </c>
      <c r="I61" s="11">
        <v>37</v>
      </c>
      <c r="J61" s="11">
        <v>31</v>
      </c>
      <c r="K61" s="11">
        <v>0</v>
      </c>
      <c r="L61" s="11">
        <v>0</v>
      </c>
      <c r="M61" s="11">
        <v>5</v>
      </c>
      <c r="N61" s="11">
        <v>0</v>
      </c>
      <c r="O61" s="11">
        <v>0</v>
      </c>
      <c r="P61" s="11">
        <v>0</v>
      </c>
      <c r="Q61" s="11">
        <v>22</v>
      </c>
      <c r="R61" s="11">
        <v>25</v>
      </c>
      <c r="S61" s="10">
        <v>30</v>
      </c>
      <c r="T61" s="11">
        <v>0</v>
      </c>
      <c r="U61" s="11">
        <v>0</v>
      </c>
      <c r="V61" s="11">
        <v>4</v>
      </c>
      <c r="W61" s="11"/>
      <c r="X61" s="53"/>
      <c r="Y61" s="58" t="s">
        <v>84</v>
      </c>
    </row>
    <row r="62" ht="25" customHeight="1" spans="1:25">
      <c r="A62" s="11">
        <v>2</v>
      </c>
      <c r="B62" s="11" t="s">
        <v>85</v>
      </c>
      <c r="C62" s="26">
        <f>D62+W62</f>
        <v>300</v>
      </c>
      <c r="D62" s="15">
        <f>SUM(F62:F63)</f>
        <v>300</v>
      </c>
      <c r="E62" s="21" t="s">
        <v>31</v>
      </c>
      <c r="F62" s="15">
        <v>150</v>
      </c>
      <c r="G62" s="16">
        <v>3</v>
      </c>
      <c r="H62" s="11">
        <v>30</v>
      </c>
      <c r="I62" s="16">
        <v>33</v>
      </c>
      <c r="J62" s="10">
        <v>28</v>
      </c>
      <c r="K62" s="16">
        <v>7</v>
      </c>
      <c r="L62" s="11">
        <v>4</v>
      </c>
      <c r="M62" s="16">
        <v>0</v>
      </c>
      <c r="N62" s="11">
        <v>11</v>
      </c>
      <c r="O62" s="16">
        <v>7</v>
      </c>
      <c r="P62" s="11">
        <v>3</v>
      </c>
      <c r="Q62" s="16">
        <v>0</v>
      </c>
      <c r="R62" s="11">
        <v>12</v>
      </c>
      <c r="S62" s="16">
        <v>9</v>
      </c>
      <c r="T62" s="11">
        <v>0</v>
      </c>
      <c r="U62" s="16">
        <v>0</v>
      </c>
      <c r="V62" s="11">
        <v>3</v>
      </c>
      <c r="W62" s="23">
        <v>0</v>
      </c>
      <c r="X62" s="52">
        <v>3</v>
      </c>
      <c r="Y62" s="58" t="s">
        <v>86</v>
      </c>
    </row>
    <row r="63" ht="25" customHeight="1" spans="1:25">
      <c r="A63" s="11"/>
      <c r="B63" s="11"/>
      <c r="C63" s="26"/>
      <c r="D63" s="15"/>
      <c r="E63" s="21" t="s">
        <v>32</v>
      </c>
      <c r="F63" s="15">
        <v>150</v>
      </c>
      <c r="G63" s="11">
        <v>0</v>
      </c>
      <c r="H63" s="11">
        <v>38</v>
      </c>
      <c r="I63" s="11">
        <v>37</v>
      </c>
      <c r="J63" s="11">
        <v>7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18</v>
      </c>
      <c r="S63" s="10">
        <v>13</v>
      </c>
      <c r="T63" s="11">
        <v>0</v>
      </c>
      <c r="U63" s="11">
        <v>0</v>
      </c>
      <c r="V63" s="11">
        <v>37</v>
      </c>
      <c r="W63" s="24"/>
      <c r="X63" s="53"/>
      <c r="Y63" s="58" t="s">
        <v>87</v>
      </c>
    </row>
    <row r="64" ht="25" customHeight="1" spans="1:25">
      <c r="A64" s="11">
        <v>3</v>
      </c>
      <c r="B64" s="11" t="s">
        <v>88</v>
      </c>
      <c r="C64" s="26">
        <f>D64+W64</f>
        <v>220</v>
      </c>
      <c r="D64" s="15">
        <f>SUM(F64:F65)</f>
        <v>200</v>
      </c>
      <c r="E64" s="21" t="s">
        <v>31</v>
      </c>
      <c r="F64" s="15">
        <v>80</v>
      </c>
      <c r="G64" s="16">
        <v>7</v>
      </c>
      <c r="H64" s="11">
        <v>10</v>
      </c>
      <c r="I64" s="11">
        <v>15</v>
      </c>
      <c r="J64" s="11">
        <v>14</v>
      </c>
      <c r="K64" s="11">
        <v>4</v>
      </c>
      <c r="L64" s="11">
        <v>4</v>
      </c>
      <c r="M64" s="11">
        <v>0</v>
      </c>
      <c r="N64" s="11">
        <v>8</v>
      </c>
      <c r="O64" s="11">
        <v>4</v>
      </c>
      <c r="P64" s="11">
        <v>4</v>
      </c>
      <c r="Q64" s="11">
        <v>0</v>
      </c>
      <c r="R64" s="11">
        <v>10</v>
      </c>
      <c r="S64" s="11">
        <v>0</v>
      </c>
      <c r="T64" s="11">
        <v>0</v>
      </c>
      <c r="U64" s="11">
        <v>0</v>
      </c>
      <c r="V64" s="11"/>
      <c r="W64" s="11">
        <v>20</v>
      </c>
      <c r="X64" s="10">
        <v>3</v>
      </c>
      <c r="Y64" s="58"/>
    </row>
    <row r="65" ht="25" customHeight="1" spans="1:25">
      <c r="A65" s="11"/>
      <c r="B65" s="11"/>
      <c r="C65" s="26"/>
      <c r="D65" s="15"/>
      <c r="E65" s="21" t="s">
        <v>32</v>
      </c>
      <c r="F65" s="15">
        <v>120</v>
      </c>
      <c r="G65" s="11">
        <v>8</v>
      </c>
      <c r="H65" s="11">
        <v>35</v>
      </c>
      <c r="I65" s="11">
        <v>30</v>
      </c>
      <c r="J65" s="11">
        <v>10</v>
      </c>
      <c r="K65" s="11">
        <v>0</v>
      </c>
      <c r="L65" s="11">
        <v>0</v>
      </c>
      <c r="M65" s="11">
        <v>5</v>
      </c>
      <c r="N65" s="11">
        <v>0</v>
      </c>
      <c r="O65" s="11">
        <v>0</v>
      </c>
      <c r="P65" s="11">
        <v>0</v>
      </c>
      <c r="Q65" s="11">
        <v>5</v>
      </c>
      <c r="R65" s="11">
        <v>12</v>
      </c>
      <c r="S65" s="10">
        <v>10</v>
      </c>
      <c r="T65" s="11">
        <v>0</v>
      </c>
      <c r="U65" s="11">
        <v>0</v>
      </c>
      <c r="V65" s="11">
        <v>5</v>
      </c>
      <c r="W65" s="11"/>
      <c r="X65" s="10"/>
      <c r="Y65" s="58" t="s">
        <v>83</v>
      </c>
    </row>
    <row r="66" ht="25" customHeight="1" spans="1:25">
      <c r="A66" s="11">
        <v>4</v>
      </c>
      <c r="B66" s="11" t="s">
        <v>89</v>
      </c>
      <c r="C66" s="26">
        <f>D66+W66</f>
        <v>200</v>
      </c>
      <c r="D66" s="15">
        <f>SUM(F66:F67)</f>
        <v>200</v>
      </c>
      <c r="E66" s="21" t="s">
        <v>31</v>
      </c>
      <c r="F66" s="15">
        <v>90</v>
      </c>
      <c r="G66" s="16">
        <v>3</v>
      </c>
      <c r="H66" s="11">
        <v>10</v>
      </c>
      <c r="I66" s="11">
        <v>18</v>
      </c>
      <c r="J66" s="11">
        <v>10</v>
      </c>
      <c r="K66" s="11">
        <v>3</v>
      </c>
      <c r="L66" s="11">
        <v>3</v>
      </c>
      <c r="M66" s="11">
        <v>0</v>
      </c>
      <c r="N66" s="11">
        <v>14</v>
      </c>
      <c r="O66" s="11">
        <v>6</v>
      </c>
      <c r="P66" s="11">
        <v>3</v>
      </c>
      <c r="Q66" s="11">
        <v>2</v>
      </c>
      <c r="R66" s="11">
        <v>6</v>
      </c>
      <c r="S66" s="10">
        <v>4</v>
      </c>
      <c r="T66" s="11">
        <v>0</v>
      </c>
      <c r="U66" s="11">
        <v>0</v>
      </c>
      <c r="V66" s="11">
        <v>8</v>
      </c>
      <c r="W66" s="11">
        <v>0</v>
      </c>
      <c r="X66" s="10">
        <v>0</v>
      </c>
      <c r="Y66" s="58" t="s">
        <v>90</v>
      </c>
    </row>
    <row r="67" ht="25" customHeight="1" spans="1:25">
      <c r="A67" s="11"/>
      <c r="B67" s="11"/>
      <c r="C67" s="26"/>
      <c r="D67" s="15"/>
      <c r="E67" s="21" t="s">
        <v>32</v>
      </c>
      <c r="F67" s="15">
        <v>110</v>
      </c>
      <c r="G67" s="11">
        <v>4</v>
      </c>
      <c r="H67" s="11">
        <v>42</v>
      </c>
      <c r="I67" s="11">
        <v>32</v>
      </c>
      <c r="J67" s="11">
        <v>9</v>
      </c>
      <c r="K67" s="11">
        <v>0</v>
      </c>
      <c r="L67" s="11">
        <v>0</v>
      </c>
      <c r="M67" s="11">
        <v>4</v>
      </c>
      <c r="N67" s="11">
        <v>0</v>
      </c>
      <c r="O67" s="11">
        <v>0</v>
      </c>
      <c r="P67" s="11">
        <v>0</v>
      </c>
      <c r="Q67" s="11">
        <v>0</v>
      </c>
      <c r="R67" s="11">
        <v>9</v>
      </c>
      <c r="S67" s="10">
        <v>8</v>
      </c>
      <c r="T67" s="11">
        <v>0</v>
      </c>
      <c r="U67" s="11">
        <v>0</v>
      </c>
      <c r="V67" s="11">
        <v>2</v>
      </c>
      <c r="W67" s="11"/>
      <c r="X67" s="10"/>
      <c r="Y67" s="58" t="s">
        <v>91</v>
      </c>
    </row>
    <row r="68" ht="25" customHeight="1" spans="1:25">
      <c r="A68" s="11">
        <v>5</v>
      </c>
      <c r="B68" s="11" t="s">
        <v>92</v>
      </c>
      <c r="C68" s="26">
        <f>D68+W68</f>
        <v>200</v>
      </c>
      <c r="D68" s="15">
        <f>SUM(F68:F69)</f>
        <v>200</v>
      </c>
      <c r="E68" s="21" t="s">
        <v>31</v>
      </c>
      <c r="F68" s="15">
        <v>120</v>
      </c>
      <c r="G68" s="16">
        <v>5</v>
      </c>
      <c r="H68" s="11">
        <v>11</v>
      </c>
      <c r="I68" s="11">
        <v>29</v>
      </c>
      <c r="J68" s="11">
        <v>22</v>
      </c>
      <c r="K68" s="11">
        <v>0</v>
      </c>
      <c r="L68" s="11">
        <v>0</v>
      </c>
      <c r="M68" s="11">
        <v>0</v>
      </c>
      <c r="N68" s="11">
        <v>21</v>
      </c>
      <c r="O68" s="11">
        <v>6</v>
      </c>
      <c r="P68" s="11">
        <v>0</v>
      </c>
      <c r="Q68" s="11">
        <v>0</v>
      </c>
      <c r="R68" s="11">
        <v>23</v>
      </c>
      <c r="S68" s="11">
        <v>3</v>
      </c>
      <c r="T68" s="11">
        <v>0</v>
      </c>
      <c r="U68" s="11">
        <v>0</v>
      </c>
      <c r="V68" s="11"/>
      <c r="W68" s="11">
        <v>0</v>
      </c>
      <c r="X68" s="10">
        <v>3</v>
      </c>
      <c r="Y68" s="57" t="s">
        <v>70</v>
      </c>
    </row>
    <row r="69" ht="25" customHeight="1" spans="1:25">
      <c r="A69" s="11"/>
      <c r="B69" s="11"/>
      <c r="C69" s="26"/>
      <c r="D69" s="15"/>
      <c r="E69" s="21" t="s">
        <v>32</v>
      </c>
      <c r="F69" s="15">
        <v>80</v>
      </c>
      <c r="G69" s="11">
        <v>0</v>
      </c>
      <c r="H69" s="11">
        <v>0</v>
      </c>
      <c r="I69" s="11">
        <v>0</v>
      </c>
      <c r="J69" s="11">
        <v>29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30</v>
      </c>
      <c r="S69" s="10">
        <v>21</v>
      </c>
      <c r="T69" s="11">
        <v>0</v>
      </c>
      <c r="U69" s="11">
        <v>0</v>
      </c>
      <c r="V69" s="11"/>
      <c r="W69" s="11"/>
      <c r="X69" s="10"/>
      <c r="Y69" s="58" t="s">
        <v>93</v>
      </c>
    </row>
    <row r="70" ht="25" customHeight="1" spans="1:25">
      <c r="A70" s="11">
        <v>6</v>
      </c>
      <c r="B70" s="11" t="s">
        <v>94</v>
      </c>
      <c r="C70" s="26">
        <f>D70+W70</f>
        <v>100</v>
      </c>
      <c r="D70" s="15">
        <f>SUM(F70:F71)</f>
        <v>100</v>
      </c>
      <c r="E70" s="21" t="s">
        <v>31</v>
      </c>
      <c r="F70" s="15">
        <v>50</v>
      </c>
      <c r="G70" s="16">
        <v>0</v>
      </c>
      <c r="H70" s="22">
        <v>6</v>
      </c>
      <c r="I70" s="22">
        <v>12</v>
      </c>
      <c r="J70" s="22">
        <v>6</v>
      </c>
      <c r="K70" s="22">
        <v>3</v>
      </c>
      <c r="L70" s="22">
        <v>3</v>
      </c>
      <c r="M70" s="22">
        <v>0</v>
      </c>
      <c r="N70" s="22">
        <v>4</v>
      </c>
      <c r="O70" s="22">
        <v>4</v>
      </c>
      <c r="P70" s="22">
        <v>3</v>
      </c>
      <c r="Q70" s="22">
        <v>2</v>
      </c>
      <c r="R70" s="22">
        <v>3</v>
      </c>
      <c r="S70" s="80">
        <v>4</v>
      </c>
      <c r="T70" s="11">
        <v>0</v>
      </c>
      <c r="U70" s="11">
        <v>0</v>
      </c>
      <c r="V70" s="11"/>
      <c r="W70" s="11">
        <v>0</v>
      </c>
      <c r="X70" s="11">
        <v>2</v>
      </c>
      <c r="Y70" s="58" t="s">
        <v>90</v>
      </c>
    </row>
    <row r="71" ht="25" customHeight="1" spans="1:25">
      <c r="A71" s="11"/>
      <c r="B71" s="11"/>
      <c r="C71" s="26"/>
      <c r="D71" s="15"/>
      <c r="E71" s="21" t="s">
        <v>32</v>
      </c>
      <c r="F71" s="15">
        <v>50</v>
      </c>
      <c r="G71" s="11">
        <v>0</v>
      </c>
      <c r="H71" s="11">
        <v>14</v>
      </c>
      <c r="I71" s="11">
        <v>14</v>
      </c>
      <c r="J71" s="11">
        <v>6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6</v>
      </c>
      <c r="R71" s="11">
        <v>4</v>
      </c>
      <c r="S71" s="10">
        <v>6</v>
      </c>
      <c r="T71" s="11">
        <v>0</v>
      </c>
      <c r="U71" s="11">
        <v>0</v>
      </c>
      <c r="V71" s="11"/>
      <c r="W71" s="11"/>
      <c r="X71" s="11"/>
      <c r="Y71" s="58" t="s">
        <v>95</v>
      </c>
    </row>
    <row r="72" ht="25" customHeight="1" spans="1:25">
      <c r="A72" s="11">
        <v>7</v>
      </c>
      <c r="B72" s="11" t="s">
        <v>96</v>
      </c>
      <c r="C72" s="26">
        <f>D72+W72</f>
        <v>396</v>
      </c>
      <c r="D72" s="15">
        <f>SUM(F72:F73)</f>
        <v>396</v>
      </c>
      <c r="E72" s="21" t="s">
        <v>31</v>
      </c>
      <c r="F72" s="62">
        <f>SUM(G72:V72)</f>
        <v>196</v>
      </c>
      <c r="G72" s="63">
        <v>12</v>
      </c>
      <c r="H72" s="64">
        <v>30</v>
      </c>
      <c r="I72" s="64">
        <v>40</v>
      </c>
      <c r="J72" s="65">
        <v>35</v>
      </c>
      <c r="K72" s="64">
        <v>8</v>
      </c>
      <c r="L72" s="64">
        <v>3</v>
      </c>
      <c r="M72" s="64">
        <v>0</v>
      </c>
      <c r="N72" s="64">
        <v>18</v>
      </c>
      <c r="O72" s="64">
        <v>3</v>
      </c>
      <c r="P72" s="64">
        <v>5</v>
      </c>
      <c r="Q72" s="64">
        <v>3</v>
      </c>
      <c r="R72" s="81">
        <v>15</v>
      </c>
      <c r="S72" s="10">
        <v>14</v>
      </c>
      <c r="T72" s="64">
        <v>0</v>
      </c>
      <c r="U72" s="64">
        <v>0</v>
      </c>
      <c r="V72" s="11">
        <v>10</v>
      </c>
      <c r="W72" s="64">
        <v>0</v>
      </c>
      <c r="X72" s="64" t="s">
        <v>97</v>
      </c>
      <c r="Y72" s="58" t="s">
        <v>98</v>
      </c>
    </row>
    <row r="73" ht="25" customHeight="1" spans="1:25">
      <c r="A73" s="11"/>
      <c r="B73" s="11"/>
      <c r="C73" s="26"/>
      <c r="D73" s="15"/>
      <c r="E73" s="21" t="s">
        <v>32</v>
      </c>
      <c r="F73" s="62">
        <f>SUM(G73:V73)</f>
        <v>200</v>
      </c>
      <c r="G73" s="64">
        <v>8</v>
      </c>
      <c r="H73" s="64">
        <v>40</v>
      </c>
      <c r="I73" s="64">
        <v>30</v>
      </c>
      <c r="J73" s="65">
        <v>30</v>
      </c>
      <c r="K73" s="64">
        <v>0</v>
      </c>
      <c r="L73" s="64">
        <v>0</v>
      </c>
      <c r="M73" s="64">
        <v>13</v>
      </c>
      <c r="N73" s="64">
        <v>0</v>
      </c>
      <c r="O73" s="64">
        <v>0</v>
      </c>
      <c r="P73" s="64">
        <v>0</v>
      </c>
      <c r="Q73" s="64">
        <v>13</v>
      </c>
      <c r="R73" s="64">
        <v>20</v>
      </c>
      <c r="S73" s="10">
        <v>31</v>
      </c>
      <c r="T73" s="64">
        <v>5</v>
      </c>
      <c r="U73" s="64">
        <v>0</v>
      </c>
      <c r="V73" s="11">
        <v>10</v>
      </c>
      <c r="W73" s="64"/>
      <c r="X73" s="64"/>
      <c r="Y73" s="58" t="s">
        <v>99</v>
      </c>
    </row>
    <row r="74" ht="25" customHeight="1" spans="1:25">
      <c r="A74" s="11">
        <v>8</v>
      </c>
      <c r="B74" s="65" t="s">
        <v>100</v>
      </c>
      <c r="C74" s="26">
        <f>D74+W74</f>
        <v>200</v>
      </c>
      <c r="D74" s="15">
        <f>SUM(F74:F75)</f>
        <v>200</v>
      </c>
      <c r="E74" s="21" t="s">
        <v>31</v>
      </c>
      <c r="F74" s="66">
        <v>120</v>
      </c>
      <c r="G74" s="67">
        <v>5</v>
      </c>
      <c r="H74" s="65">
        <v>26</v>
      </c>
      <c r="I74" s="65">
        <v>22</v>
      </c>
      <c r="J74" s="65">
        <v>19</v>
      </c>
      <c r="K74" s="65">
        <v>4</v>
      </c>
      <c r="L74" s="65">
        <v>2</v>
      </c>
      <c r="M74" s="65">
        <v>0</v>
      </c>
      <c r="N74" s="65">
        <v>12</v>
      </c>
      <c r="O74" s="65">
        <v>8</v>
      </c>
      <c r="P74" s="65">
        <v>3</v>
      </c>
      <c r="Q74" s="65">
        <v>3</v>
      </c>
      <c r="R74" s="65">
        <v>9</v>
      </c>
      <c r="S74" s="82">
        <v>3</v>
      </c>
      <c r="T74" s="65">
        <v>0</v>
      </c>
      <c r="U74" s="65">
        <v>0</v>
      </c>
      <c r="V74" s="11">
        <v>4</v>
      </c>
      <c r="W74" s="65">
        <v>0</v>
      </c>
      <c r="X74" s="65" t="s">
        <v>101</v>
      </c>
      <c r="Y74" s="58" t="s">
        <v>102</v>
      </c>
    </row>
    <row r="75" ht="25" customHeight="1" spans="1:25">
      <c r="A75" s="11"/>
      <c r="B75" s="65"/>
      <c r="C75" s="26"/>
      <c r="D75" s="15"/>
      <c r="E75" s="21" t="s">
        <v>32</v>
      </c>
      <c r="F75" s="66">
        <v>80</v>
      </c>
      <c r="G75" s="65">
        <v>0</v>
      </c>
      <c r="H75" s="65">
        <v>20</v>
      </c>
      <c r="I75" s="65">
        <v>18</v>
      </c>
      <c r="J75" s="65">
        <v>19</v>
      </c>
      <c r="K75" s="65">
        <v>0</v>
      </c>
      <c r="L75" s="65">
        <v>0</v>
      </c>
      <c r="M75" s="65">
        <v>2</v>
      </c>
      <c r="N75" s="65">
        <v>0</v>
      </c>
      <c r="O75" s="65">
        <v>0</v>
      </c>
      <c r="P75" s="65">
        <v>0</v>
      </c>
      <c r="Q75" s="65">
        <v>1</v>
      </c>
      <c r="R75" s="65">
        <v>4</v>
      </c>
      <c r="S75" s="82">
        <v>11</v>
      </c>
      <c r="T75" s="65">
        <v>0</v>
      </c>
      <c r="U75" s="65">
        <v>0</v>
      </c>
      <c r="V75" s="11">
        <v>5</v>
      </c>
      <c r="W75" s="65"/>
      <c r="X75" s="65"/>
      <c r="Y75" s="58" t="s">
        <v>103</v>
      </c>
    </row>
    <row r="76" ht="25" customHeight="1" spans="1:25">
      <c r="A76" s="11">
        <v>9</v>
      </c>
      <c r="B76" s="23" t="s">
        <v>104</v>
      </c>
      <c r="C76" s="26">
        <f>D76+W76</f>
        <v>5</v>
      </c>
      <c r="D76" s="15">
        <f>SUM(F76:F77)</f>
        <v>5</v>
      </c>
      <c r="E76" s="21" t="s">
        <v>31</v>
      </c>
      <c r="F76" s="15">
        <v>5</v>
      </c>
      <c r="G76" s="11">
        <v>1</v>
      </c>
      <c r="H76" s="11">
        <v>0</v>
      </c>
      <c r="I76" s="11">
        <v>2</v>
      </c>
      <c r="J76" s="11">
        <v>2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/>
      <c r="W76" s="23">
        <v>0</v>
      </c>
      <c r="X76" s="23">
        <v>0</v>
      </c>
      <c r="Y76" s="57"/>
    </row>
    <row r="77" ht="25" customHeight="1" spans="1:25">
      <c r="A77" s="11"/>
      <c r="B77" s="24"/>
      <c r="C77" s="26"/>
      <c r="D77" s="15"/>
      <c r="E77" s="21" t="s">
        <v>32</v>
      </c>
      <c r="F77" s="15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/>
      <c r="W77" s="24"/>
      <c r="X77" s="24"/>
      <c r="Y77" s="57"/>
    </row>
    <row r="78" ht="25" customHeight="1" spans="1:25">
      <c r="A78" s="17" t="s">
        <v>105</v>
      </c>
      <c r="B78" s="17" t="s">
        <v>106</v>
      </c>
      <c r="C78" s="18">
        <f>SUM(C80:C91)</f>
        <v>508</v>
      </c>
      <c r="D78" s="18">
        <f>SUM(D80:D91)</f>
        <v>388</v>
      </c>
      <c r="E78" s="31" t="s">
        <v>31</v>
      </c>
      <c r="F78" s="17">
        <f>F80+F82+F84+F86+F88+F90</f>
        <v>121</v>
      </c>
      <c r="G78" s="17">
        <f t="shared" ref="G78:V78" si="13">G80+G82+G84+G86+G88+G90</f>
        <v>12</v>
      </c>
      <c r="H78" s="17">
        <f t="shared" si="13"/>
        <v>18</v>
      </c>
      <c r="I78" s="17">
        <f t="shared" si="13"/>
        <v>18</v>
      </c>
      <c r="J78" s="17">
        <f t="shared" si="13"/>
        <v>15</v>
      </c>
      <c r="K78" s="17">
        <f t="shared" si="13"/>
        <v>16</v>
      </c>
      <c r="L78" s="17">
        <f t="shared" si="13"/>
        <v>5</v>
      </c>
      <c r="M78" s="17">
        <f t="shared" si="13"/>
        <v>0</v>
      </c>
      <c r="N78" s="17">
        <f t="shared" si="13"/>
        <v>9</v>
      </c>
      <c r="O78" s="17">
        <f t="shared" si="13"/>
        <v>3</v>
      </c>
      <c r="P78" s="17">
        <f t="shared" si="13"/>
        <v>6</v>
      </c>
      <c r="Q78" s="17">
        <f t="shared" si="13"/>
        <v>1</v>
      </c>
      <c r="R78" s="17">
        <f t="shared" si="13"/>
        <v>7</v>
      </c>
      <c r="S78" s="17">
        <f t="shared" si="13"/>
        <v>7</v>
      </c>
      <c r="T78" s="17">
        <f t="shared" si="13"/>
        <v>0</v>
      </c>
      <c r="U78" s="17">
        <f t="shared" si="13"/>
        <v>0</v>
      </c>
      <c r="V78" s="17">
        <f t="shared" si="13"/>
        <v>4</v>
      </c>
      <c r="W78" s="18">
        <f>SUM(W80:W91)</f>
        <v>120</v>
      </c>
      <c r="X78" s="17"/>
      <c r="Y78" s="60"/>
    </row>
    <row r="79" ht="25" customHeight="1" spans="1:25">
      <c r="A79" s="17"/>
      <c r="B79" s="17"/>
      <c r="C79" s="20"/>
      <c r="D79" s="20"/>
      <c r="E79" s="31" t="s">
        <v>32</v>
      </c>
      <c r="F79" s="17">
        <f t="shared" ref="F79:V79" si="14">F81+F83+F85+F87+F89+F91</f>
        <v>267</v>
      </c>
      <c r="G79" s="17">
        <f t="shared" si="14"/>
        <v>13</v>
      </c>
      <c r="H79" s="17">
        <f t="shared" si="14"/>
        <v>87</v>
      </c>
      <c r="I79" s="17">
        <f t="shared" si="14"/>
        <v>67</v>
      </c>
      <c r="J79" s="17">
        <f t="shared" si="14"/>
        <v>26</v>
      </c>
      <c r="K79" s="17">
        <f t="shared" si="14"/>
        <v>0</v>
      </c>
      <c r="L79" s="17">
        <f t="shared" si="14"/>
        <v>0</v>
      </c>
      <c r="M79" s="17">
        <f t="shared" si="14"/>
        <v>18</v>
      </c>
      <c r="N79" s="17">
        <f t="shared" si="14"/>
        <v>0</v>
      </c>
      <c r="O79" s="17">
        <f t="shared" si="14"/>
        <v>0</v>
      </c>
      <c r="P79" s="17">
        <f t="shared" si="14"/>
        <v>0</v>
      </c>
      <c r="Q79" s="17">
        <f t="shared" si="14"/>
        <v>5</v>
      </c>
      <c r="R79" s="17">
        <f t="shared" si="14"/>
        <v>17</v>
      </c>
      <c r="S79" s="17">
        <f t="shared" si="14"/>
        <v>25</v>
      </c>
      <c r="T79" s="17">
        <f t="shared" si="14"/>
        <v>0</v>
      </c>
      <c r="U79" s="17">
        <f t="shared" si="14"/>
        <v>0</v>
      </c>
      <c r="V79" s="17">
        <f t="shared" si="14"/>
        <v>9</v>
      </c>
      <c r="W79" s="20"/>
      <c r="X79" s="17"/>
      <c r="Y79" s="60"/>
    </row>
    <row r="80" ht="25" customHeight="1" spans="1:25">
      <c r="A80" s="11">
        <v>1</v>
      </c>
      <c r="B80" s="11" t="s">
        <v>107</v>
      </c>
      <c r="C80" s="11">
        <f>D80+W80</f>
        <v>100</v>
      </c>
      <c r="D80" s="15">
        <f>SUM(F80:F81)</f>
        <v>100</v>
      </c>
      <c r="E80" s="68" t="s">
        <v>31</v>
      </c>
      <c r="F80" s="69">
        <f>SUM(G80:U80)</f>
        <v>30</v>
      </c>
      <c r="G80" s="70">
        <v>4</v>
      </c>
      <c r="H80" s="41">
        <v>5</v>
      </c>
      <c r="I80" s="41">
        <v>6</v>
      </c>
      <c r="J80" s="41">
        <v>5</v>
      </c>
      <c r="K80" s="41">
        <v>5</v>
      </c>
      <c r="L80" s="41">
        <v>2</v>
      </c>
      <c r="M80" s="41">
        <v>0</v>
      </c>
      <c r="N80" s="41">
        <v>2</v>
      </c>
      <c r="O80" s="41">
        <v>1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34"/>
      <c r="W80" s="34">
        <v>0</v>
      </c>
      <c r="X80" s="34">
        <v>1</v>
      </c>
      <c r="Y80" s="90"/>
    </row>
    <row r="81" ht="25" customHeight="1" spans="1:25">
      <c r="A81" s="11"/>
      <c r="B81" s="11"/>
      <c r="C81" s="11"/>
      <c r="D81" s="15"/>
      <c r="E81" s="68" t="s">
        <v>32</v>
      </c>
      <c r="F81" s="69">
        <f>SUM(G81:U81)</f>
        <v>70</v>
      </c>
      <c r="G81" s="41">
        <v>0</v>
      </c>
      <c r="H81" s="41">
        <v>38</v>
      </c>
      <c r="I81" s="41">
        <v>22</v>
      </c>
      <c r="J81" s="41">
        <v>7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3</v>
      </c>
      <c r="S81" s="41">
        <v>0</v>
      </c>
      <c r="T81" s="41">
        <v>0</v>
      </c>
      <c r="U81" s="41">
        <v>0</v>
      </c>
      <c r="V81" s="34"/>
      <c r="W81" s="34"/>
      <c r="X81" s="34"/>
      <c r="Y81" s="90"/>
    </row>
    <row r="82" ht="25" customHeight="1" spans="1:25">
      <c r="A82" s="11">
        <v>2</v>
      </c>
      <c r="B82" s="11" t="s">
        <v>108</v>
      </c>
      <c r="C82" s="11">
        <f>D82+W82</f>
        <v>70</v>
      </c>
      <c r="D82" s="15">
        <f>SUM(F82:F83)</f>
        <v>56</v>
      </c>
      <c r="E82" s="68" t="s">
        <v>31</v>
      </c>
      <c r="F82" s="69">
        <v>16</v>
      </c>
      <c r="G82" s="70">
        <v>2</v>
      </c>
      <c r="H82" s="41">
        <v>2</v>
      </c>
      <c r="I82" s="41">
        <v>2</v>
      </c>
      <c r="J82" s="41">
        <v>1</v>
      </c>
      <c r="K82" s="41">
        <v>1</v>
      </c>
      <c r="L82" s="41">
        <v>1</v>
      </c>
      <c r="M82" s="41"/>
      <c r="N82" s="41">
        <v>2</v>
      </c>
      <c r="O82" s="41">
        <v>1</v>
      </c>
      <c r="P82" s="41">
        <v>1</v>
      </c>
      <c r="Q82" s="41"/>
      <c r="R82" s="41">
        <v>2</v>
      </c>
      <c r="S82" s="41">
        <v>0</v>
      </c>
      <c r="T82" s="41"/>
      <c r="U82" s="41"/>
      <c r="V82" s="34">
        <v>1</v>
      </c>
      <c r="W82" s="34">
        <v>14</v>
      </c>
      <c r="X82" s="34" t="s">
        <v>58</v>
      </c>
      <c r="Y82" s="91"/>
    </row>
    <row r="83" ht="24" customHeight="1" spans="1:25">
      <c r="A83" s="11"/>
      <c r="B83" s="11"/>
      <c r="C83" s="11"/>
      <c r="D83" s="15"/>
      <c r="E83" s="68" t="s">
        <v>32</v>
      </c>
      <c r="F83" s="69">
        <v>40</v>
      </c>
      <c r="G83" s="41">
        <v>3</v>
      </c>
      <c r="H83" s="41">
        <v>9</v>
      </c>
      <c r="I83" s="41">
        <v>9</v>
      </c>
      <c r="J83" s="41">
        <v>4</v>
      </c>
      <c r="K83" s="41"/>
      <c r="L83" s="41"/>
      <c r="M83" s="41">
        <v>2</v>
      </c>
      <c r="N83" s="41"/>
      <c r="O83" s="41"/>
      <c r="P83" s="41"/>
      <c r="Q83" s="41">
        <v>1</v>
      </c>
      <c r="R83" s="41">
        <v>4</v>
      </c>
      <c r="S83" s="83">
        <v>6</v>
      </c>
      <c r="T83" s="41"/>
      <c r="U83" s="41"/>
      <c r="V83" s="34">
        <v>2</v>
      </c>
      <c r="W83" s="34"/>
      <c r="X83" s="34"/>
      <c r="Y83" s="91" t="s">
        <v>109</v>
      </c>
    </row>
    <row r="84" ht="24" customHeight="1" spans="1:25">
      <c r="A84" s="11">
        <v>3</v>
      </c>
      <c r="B84" s="11" t="s">
        <v>110</v>
      </c>
      <c r="C84" s="11">
        <f>D84+W84</f>
        <v>58</v>
      </c>
      <c r="D84" s="15">
        <f>SUM(F84:F85)</f>
        <v>33</v>
      </c>
      <c r="E84" s="68" t="s">
        <v>31</v>
      </c>
      <c r="F84" s="71">
        <v>10</v>
      </c>
      <c r="G84" s="68">
        <v>1</v>
      </c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>
        <v>4</v>
      </c>
      <c r="S84" s="83">
        <v>5</v>
      </c>
      <c r="T84" s="72"/>
      <c r="U84" s="72"/>
      <c r="V84" s="34"/>
      <c r="W84" s="34">
        <v>25</v>
      </c>
      <c r="X84" s="84" t="s">
        <v>111</v>
      </c>
      <c r="Y84" s="91" t="s">
        <v>112</v>
      </c>
    </row>
    <row r="85" ht="24" customHeight="1" spans="1:25">
      <c r="A85" s="11"/>
      <c r="B85" s="11"/>
      <c r="C85" s="11"/>
      <c r="D85" s="15"/>
      <c r="E85" s="68" t="s">
        <v>32</v>
      </c>
      <c r="F85" s="71">
        <v>23</v>
      </c>
      <c r="G85" s="72">
        <v>5</v>
      </c>
      <c r="H85" s="72">
        <v>1</v>
      </c>
      <c r="I85" s="72">
        <v>2</v>
      </c>
      <c r="J85" s="72"/>
      <c r="K85" s="72"/>
      <c r="L85" s="72"/>
      <c r="M85" s="72">
        <v>4</v>
      </c>
      <c r="N85" s="72"/>
      <c r="O85" s="72"/>
      <c r="P85" s="72"/>
      <c r="Q85" s="72"/>
      <c r="R85" s="72">
        <v>4</v>
      </c>
      <c r="S85" s="83">
        <v>7</v>
      </c>
      <c r="T85" s="72"/>
      <c r="U85" s="72"/>
      <c r="V85" s="34"/>
      <c r="W85" s="34"/>
      <c r="X85" s="84"/>
      <c r="Y85" s="91" t="s">
        <v>113</v>
      </c>
    </row>
    <row r="86" ht="25" customHeight="1" spans="1:25">
      <c r="A86" s="11">
        <v>4</v>
      </c>
      <c r="B86" s="26" t="s">
        <v>114</v>
      </c>
      <c r="C86" s="11">
        <f>D86+W86</f>
        <v>130</v>
      </c>
      <c r="D86" s="15">
        <f>SUM(F86:F87)</f>
        <v>69</v>
      </c>
      <c r="E86" s="68" t="s">
        <v>31</v>
      </c>
      <c r="F86" s="69">
        <v>20</v>
      </c>
      <c r="G86" s="70">
        <v>3</v>
      </c>
      <c r="H86" s="41">
        <v>2</v>
      </c>
      <c r="I86" s="41">
        <v>2</v>
      </c>
      <c r="J86" s="41">
        <v>2</v>
      </c>
      <c r="K86" s="41">
        <v>4</v>
      </c>
      <c r="L86" s="41"/>
      <c r="M86" s="41"/>
      <c r="N86" s="41">
        <v>2</v>
      </c>
      <c r="O86" s="41"/>
      <c r="P86" s="41">
        <v>3</v>
      </c>
      <c r="Q86" s="41"/>
      <c r="R86" s="41"/>
      <c r="S86" s="41"/>
      <c r="T86" s="41"/>
      <c r="U86" s="41"/>
      <c r="V86" s="34">
        <v>2</v>
      </c>
      <c r="W86" s="41">
        <v>61</v>
      </c>
      <c r="X86" s="41"/>
      <c r="Y86" s="92"/>
    </row>
    <row r="87" ht="24" customHeight="1" spans="1:25">
      <c r="A87" s="11"/>
      <c r="B87" s="26"/>
      <c r="C87" s="11"/>
      <c r="D87" s="15"/>
      <c r="E87" s="68" t="s">
        <v>32</v>
      </c>
      <c r="F87" s="69">
        <f>SUM(G87:V87)</f>
        <v>49</v>
      </c>
      <c r="G87" s="41">
        <v>2</v>
      </c>
      <c r="H87" s="41">
        <v>12</v>
      </c>
      <c r="I87" s="41">
        <v>11</v>
      </c>
      <c r="J87" s="41">
        <v>4</v>
      </c>
      <c r="K87" s="41"/>
      <c r="L87" s="41"/>
      <c r="M87" s="41">
        <v>5</v>
      </c>
      <c r="N87" s="41"/>
      <c r="O87" s="41"/>
      <c r="P87" s="41"/>
      <c r="Q87" s="41"/>
      <c r="R87" s="41">
        <v>3</v>
      </c>
      <c r="S87" s="77">
        <v>7</v>
      </c>
      <c r="T87" s="41"/>
      <c r="U87" s="41"/>
      <c r="V87" s="34">
        <v>5</v>
      </c>
      <c r="W87" s="41"/>
      <c r="X87" s="41"/>
      <c r="Y87" s="92" t="s">
        <v>66</v>
      </c>
    </row>
    <row r="88" ht="25" customHeight="1" spans="1:25">
      <c r="A88" s="11">
        <v>5</v>
      </c>
      <c r="B88" s="23" t="s">
        <v>115</v>
      </c>
      <c r="C88" s="11">
        <f>D88+W88</f>
        <v>70</v>
      </c>
      <c r="D88" s="15">
        <f>SUM(F88:F89)</f>
        <v>50</v>
      </c>
      <c r="E88" s="68" t="s">
        <v>31</v>
      </c>
      <c r="F88" s="69">
        <v>15</v>
      </c>
      <c r="G88" s="70"/>
      <c r="H88" s="41">
        <v>5</v>
      </c>
      <c r="I88" s="41">
        <v>3</v>
      </c>
      <c r="J88" s="41">
        <v>2</v>
      </c>
      <c r="K88" s="41">
        <v>1</v>
      </c>
      <c r="L88" s="41">
        <v>1</v>
      </c>
      <c r="M88" s="41"/>
      <c r="N88" s="41">
        <v>2</v>
      </c>
      <c r="O88" s="41"/>
      <c r="P88" s="41">
        <v>1</v>
      </c>
      <c r="Q88" s="41"/>
      <c r="R88" s="41"/>
      <c r="S88" s="41"/>
      <c r="T88" s="41"/>
      <c r="U88" s="41"/>
      <c r="V88" s="34"/>
      <c r="W88" s="34">
        <v>20</v>
      </c>
      <c r="X88" s="34">
        <v>1</v>
      </c>
      <c r="Y88" s="90"/>
    </row>
    <row r="89" ht="25" customHeight="1" spans="1:25">
      <c r="A89" s="11"/>
      <c r="B89" s="24"/>
      <c r="C89" s="11"/>
      <c r="D89" s="15"/>
      <c r="E89" s="68" t="s">
        <v>32</v>
      </c>
      <c r="F89" s="69">
        <v>35</v>
      </c>
      <c r="G89" s="41">
        <v>3</v>
      </c>
      <c r="H89" s="41">
        <v>12</v>
      </c>
      <c r="I89" s="41">
        <v>8</v>
      </c>
      <c r="J89" s="41">
        <v>5</v>
      </c>
      <c r="K89" s="41"/>
      <c r="L89" s="41"/>
      <c r="M89" s="41">
        <v>5</v>
      </c>
      <c r="N89" s="41"/>
      <c r="O89" s="41"/>
      <c r="P89" s="41"/>
      <c r="Q89" s="41">
        <v>2</v>
      </c>
      <c r="R89" s="41"/>
      <c r="S89" s="41"/>
      <c r="T89" s="41"/>
      <c r="U89" s="41"/>
      <c r="V89" s="34"/>
      <c r="W89" s="34"/>
      <c r="X89" s="34"/>
      <c r="Y89" s="90"/>
    </row>
    <row r="90" ht="25" customHeight="1" spans="1:25">
      <c r="A90" s="11">
        <v>6</v>
      </c>
      <c r="B90" s="52" t="s">
        <v>116</v>
      </c>
      <c r="C90" s="11">
        <f>D90+W90</f>
        <v>80</v>
      </c>
      <c r="D90" s="15">
        <f>SUM(F90:F91)</f>
        <v>80</v>
      </c>
      <c r="E90" s="68" t="s">
        <v>31</v>
      </c>
      <c r="F90" s="73">
        <v>30</v>
      </c>
      <c r="G90" s="74">
        <v>2</v>
      </c>
      <c r="H90" s="74">
        <v>4</v>
      </c>
      <c r="I90" s="74">
        <v>5</v>
      </c>
      <c r="J90" s="74">
        <v>5</v>
      </c>
      <c r="K90" s="74">
        <v>5</v>
      </c>
      <c r="L90" s="74">
        <v>1</v>
      </c>
      <c r="M90" s="74"/>
      <c r="N90" s="74">
        <v>1</v>
      </c>
      <c r="O90" s="74">
        <v>1</v>
      </c>
      <c r="P90" s="74">
        <v>1</v>
      </c>
      <c r="Q90" s="74">
        <v>1</v>
      </c>
      <c r="R90" s="74">
        <v>1</v>
      </c>
      <c r="S90" s="77">
        <v>2</v>
      </c>
      <c r="T90" s="41"/>
      <c r="U90" s="41"/>
      <c r="V90" s="34">
        <v>1</v>
      </c>
      <c r="W90" s="85">
        <v>0</v>
      </c>
      <c r="X90" s="86">
        <v>1</v>
      </c>
      <c r="Y90" s="91" t="s">
        <v>34</v>
      </c>
    </row>
    <row r="91" ht="25" customHeight="1" spans="1:25">
      <c r="A91" s="11"/>
      <c r="B91" s="53"/>
      <c r="C91" s="11"/>
      <c r="D91" s="15"/>
      <c r="E91" s="68" t="s">
        <v>32</v>
      </c>
      <c r="F91" s="73">
        <v>50</v>
      </c>
      <c r="G91" s="74"/>
      <c r="H91" s="74">
        <v>15</v>
      </c>
      <c r="I91" s="74">
        <v>15</v>
      </c>
      <c r="J91" s="74">
        <v>6</v>
      </c>
      <c r="K91" s="74"/>
      <c r="L91" s="74"/>
      <c r="M91" s="74">
        <v>2</v>
      </c>
      <c r="N91" s="74"/>
      <c r="O91" s="74"/>
      <c r="P91" s="74"/>
      <c r="Q91" s="74">
        <v>2</v>
      </c>
      <c r="R91" s="74">
        <v>3</v>
      </c>
      <c r="S91" s="77">
        <v>5</v>
      </c>
      <c r="T91" s="41"/>
      <c r="U91" s="41"/>
      <c r="V91" s="34">
        <v>2</v>
      </c>
      <c r="W91" s="85"/>
      <c r="X91" s="86"/>
      <c r="Y91" s="91" t="s">
        <v>117</v>
      </c>
    </row>
    <row r="92" ht="23" customHeight="1" spans="1:25">
      <c r="A92" s="17" t="s">
        <v>118</v>
      </c>
      <c r="B92" s="17" t="s">
        <v>119</v>
      </c>
      <c r="C92" s="18">
        <f>SUM(C94:C119)</f>
        <v>660</v>
      </c>
      <c r="D92" s="18">
        <f>SUM(D94:D119)</f>
        <v>640</v>
      </c>
      <c r="E92" s="31" t="s">
        <v>31</v>
      </c>
      <c r="F92" s="17">
        <f>F94+F96+F98+F100+F102+F104+F106+F108+F110+F112+F114+F116+F118</f>
        <v>279</v>
      </c>
      <c r="G92" s="17">
        <f t="shared" ref="G92:V92" si="15">G94+G96+G98+G100+G102+G104+G106+G108+G110+G112+G114+G116+G118</f>
        <v>18</v>
      </c>
      <c r="H92" s="17">
        <f t="shared" si="15"/>
        <v>48</v>
      </c>
      <c r="I92" s="17">
        <f t="shared" si="15"/>
        <v>49</v>
      </c>
      <c r="J92" s="17">
        <f t="shared" si="15"/>
        <v>48</v>
      </c>
      <c r="K92" s="17">
        <f t="shared" si="15"/>
        <v>16</v>
      </c>
      <c r="L92" s="17">
        <f t="shared" si="15"/>
        <v>14</v>
      </c>
      <c r="M92" s="17">
        <f t="shared" si="15"/>
        <v>0</v>
      </c>
      <c r="N92" s="17">
        <f t="shared" si="15"/>
        <v>21</v>
      </c>
      <c r="O92" s="17">
        <f t="shared" si="15"/>
        <v>16</v>
      </c>
      <c r="P92" s="17">
        <f t="shared" si="15"/>
        <v>8</v>
      </c>
      <c r="Q92" s="17">
        <f t="shared" si="15"/>
        <v>3</v>
      </c>
      <c r="R92" s="17">
        <f t="shared" si="15"/>
        <v>17</v>
      </c>
      <c r="S92" s="17">
        <f t="shared" si="15"/>
        <v>11</v>
      </c>
      <c r="T92" s="17">
        <f t="shared" si="15"/>
        <v>0</v>
      </c>
      <c r="U92" s="17">
        <f t="shared" si="15"/>
        <v>0</v>
      </c>
      <c r="V92" s="17">
        <f t="shared" si="15"/>
        <v>10</v>
      </c>
      <c r="W92" s="18">
        <f>SUM(W94:W119)</f>
        <v>20</v>
      </c>
      <c r="X92" s="17"/>
      <c r="Y92" s="60"/>
    </row>
    <row r="93" ht="23" customHeight="1" spans="1:25">
      <c r="A93" s="17"/>
      <c r="B93" s="17"/>
      <c r="C93" s="20"/>
      <c r="D93" s="20"/>
      <c r="E93" s="31" t="s">
        <v>32</v>
      </c>
      <c r="F93" s="17">
        <f t="shared" ref="F93:V93" si="16">F95+F97+F99+F101+F103+F105+F107+F109+F111+F113+F115+F117+F119</f>
        <v>361</v>
      </c>
      <c r="G93" s="17">
        <f t="shared" si="16"/>
        <v>16</v>
      </c>
      <c r="H93" s="17">
        <f t="shared" si="16"/>
        <v>84</v>
      </c>
      <c r="I93" s="17">
        <f t="shared" si="16"/>
        <v>80</v>
      </c>
      <c r="J93" s="17">
        <f t="shared" si="16"/>
        <v>38</v>
      </c>
      <c r="K93" s="17">
        <f t="shared" si="16"/>
        <v>0</v>
      </c>
      <c r="L93" s="17">
        <f t="shared" si="16"/>
        <v>0</v>
      </c>
      <c r="M93" s="17">
        <f t="shared" si="16"/>
        <v>28</v>
      </c>
      <c r="N93" s="17">
        <f t="shared" si="16"/>
        <v>0</v>
      </c>
      <c r="O93" s="17">
        <f t="shared" si="16"/>
        <v>0</v>
      </c>
      <c r="P93" s="17">
        <f t="shared" si="16"/>
        <v>0</v>
      </c>
      <c r="Q93" s="17">
        <f t="shared" si="16"/>
        <v>6</v>
      </c>
      <c r="R93" s="17">
        <f t="shared" si="16"/>
        <v>50</v>
      </c>
      <c r="S93" s="17">
        <f t="shared" si="16"/>
        <v>39</v>
      </c>
      <c r="T93" s="17">
        <f t="shared" si="16"/>
        <v>0</v>
      </c>
      <c r="U93" s="17">
        <f t="shared" si="16"/>
        <v>0</v>
      </c>
      <c r="V93" s="17">
        <f t="shared" si="16"/>
        <v>20</v>
      </c>
      <c r="W93" s="20"/>
      <c r="X93" s="17"/>
      <c r="Y93" s="60"/>
    </row>
    <row r="94" spans="1:25">
      <c r="A94" s="11">
        <v>1</v>
      </c>
      <c r="B94" s="11" t="s">
        <v>120</v>
      </c>
      <c r="C94" s="15">
        <f>D94+W94</f>
        <v>56</v>
      </c>
      <c r="D94" s="15">
        <f>SUM(F94:F95)</f>
        <v>56</v>
      </c>
      <c r="E94" s="21" t="s">
        <v>31</v>
      </c>
      <c r="F94" s="15">
        <v>31</v>
      </c>
      <c r="G94" s="16">
        <v>3</v>
      </c>
      <c r="H94" s="11">
        <v>4</v>
      </c>
      <c r="I94" s="11">
        <v>8</v>
      </c>
      <c r="J94" s="11">
        <v>5</v>
      </c>
      <c r="K94" s="11">
        <v>1</v>
      </c>
      <c r="L94" s="11">
        <v>1</v>
      </c>
      <c r="M94" s="11"/>
      <c r="N94" s="11">
        <v>2</v>
      </c>
      <c r="O94" s="11">
        <v>1</v>
      </c>
      <c r="P94" s="11"/>
      <c r="Q94" s="11">
        <v>1</v>
      </c>
      <c r="R94" s="87">
        <v>2</v>
      </c>
      <c r="S94" s="87">
        <v>2</v>
      </c>
      <c r="T94" s="11"/>
      <c r="U94" s="11"/>
      <c r="V94" s="11">
        <v>1</v>
      </c>
      <c r="W94" s="11">
        <v>0</v>
      </c>
      <c r="X94" s="11">
        <v>0</v>
      </c>
      <c r="Y94" s="93" t="s">
        <v>34</v>
      </c>
    </row>
    <row r="95" ht="23" customHeight="1" spans="1:25">
      <c r="A95" s="11"/>
      <c r="B95" s="11"/>
      <c r="C95" s="15"/>
      <c r="D95" s="15"/>
      <c r="E95" s="21" t="s">
        <v>32</v>
      </c>
      <c r="F95" s="15">
        <v>25</v>
      </c>
      <c r="G95" s="11"/>
      <c r="H95" s="11">
        <v>10</v>
      </c>
      <c r="I95" s="11">
        <v>9</v>
      </c>
      <c r="J95" s="11">
        <v>2</v>
      </c>
      <c r="K95" s="11"/>
      <c r="L95" s="11"/>
      <c r="M95" s="11">
        <v>2</v>
      </c>
      <c r="N95" s="11"/>
      <c r="O95" s="11"/>
      <c r="P95" s="11"/>
      <c r="Q95" s="11"/>
      <c r="R95" s="11">
        <v>1</v>
      </c>
      <c r="S95" s="11">
        <v>1</v>
      </c>
      <c r="T95" s="11"/>
      <c r="U95" s="11"/>
      <c r="V95" s="11"/>
      <c r="W95" s="11"/>
      <c r="X95" s="11"/>
      <c r="Y95" s="93" t="s">
        <v>37</v>
      </c>
    </row>
    <row r="96" ht="23" customHeight="1" spans="1:25">
      <c r="A96" s="11">
        <v>2</v>
      </c>
      <c r="B96" s="75" t="s">
        <v>121</v>
      </c>
      <c r="C96" s="15">
        <f>D96+W96</f>
        <v>60</v>
      </c>
      <c r="D96" s="15">
        <f>SUM(F96:F97)</f>
        <v>40</v>
      </c>
      <c r="E96" s="21" t="s">
        <v>31</v>
      </c>
      <c r="F96" s="15">
        <f>SUM(G96:U96)</f>
        <v>10</v>
      </c>
      <c r="G96" s="16"/>
      <c r="H96" s="11">
        <v>4</v>
      </c>
      <c r="I96" s="11">
        <v>3</v>
      </c>
      <c r="J96" s="11">
        <v>3</v>
      </c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>
        <v>20</v>
      </c>
      <c r="X96" s="11">
        <v>1</v>
      </c>
      <c r="Y96" s="93"/>
    </row>
    <row r="97" ht="23" customHeight="1" spans="1:25">
      <c r="A97" s="11"/>
      <c r="B97" s="75"/>
      <c r="C97" s="15"/>
      <c r="D97" s="15"/>
      <c r="E97" s="21" t="s">
        <v>32</v>
      </c>
      <c r="F97" s="15">
        <f>SUM(G97:U97)</f>
        <v>30</v>
      </c>
      <c r="G97" s="11"/>
      <c r="H97" s="11">
        <v>10</v>
      </c>
      <c r="I97" s="11">
        <v>10</v>
      </c>
      <c r="J97" s="11">
        <v>4</v>
      </c>
      <c r="K97" s="11"/>
      <c r="L97" s="11"/>
      <c r="M97" s="11">
        <v>2</v>
      </c>
      <c r="N97" s="11"/>
      <c r="O97" s="11"/>
      <c r="P97" s="11"/>
      <c r="Q97" s="11"/>
      <c r="R97" s="11">
        <v>2</v>
      </c>
      <c r="S97" s="11">
        <v>2</v>
      </c>
      <c r="T97" s="11"/>
      <c r="U97" s="11"/>
      <c r="V97" s="11"/>
      <c r="W97" s="11"/>
      <c r="X97" s="11"/>
      <c r="Y97" s="93" t="s">
        <v>49</v>
      </c>
    </row>
    <row r="98" ht="23" customHeight="1" spans="1:25">
      <c r="A98" s="11">
        <v>3</v>
      </c>
      <c r="B98" s="11" t="s">
        <v>122</v>
      </c>
      <c r="C98" s="15">
        <f>D98+W98</f>
        <v>20</v>
      </c>
      <c r="D98" s="15">
        <f>SUM(F98:F99)</f>
        <v>20</v>
      </c>
      <c r="E98" s="21" t="s">
        <v>31</v>
      </c>
      <c r="F98" s="15">
        <v>0</v>
      </c>
      <c r="G98" s="16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>
        <v>0</v>
      </c>
      <c r="X98" s="11">
        <v>1</v>
      </c>
      <c r="Y98" s="93"/>
    </row>
    <row r="99" ht="23" customHeight="1" spans="1:25">
      <c r="A99" s="11"/>
      <c r="B99" s="11"/>
      <c r="C99" s="15"/>
      <c r="D99" s="15"/>
      <c r="E99" s="21" t="s">
        <v>32</v>
      </c>
      <c r="F99" s="15">
        <v>20</v>
      </c>
      <c r="G99" s="11"/>
      <c r="H99" s="11">
        <v>6</v>
      </c>
      <c r="I99" s="11">
        <v>4</v>
      </c>
      <c r="J99" s="11">
        <v>2</v>
      </c>
      <c r="K99" s="11"/>
      <c r="L99" s="11"/>
      <c r="M99" s="11"/>
      <c r="N99" s="11"/>
      <c r="O99" s="11"/>
      <c r="P99" s="11"/>
      <c r="Q99" s="11"/>
      <c r="R99" s="11">
        <v>4</v>
      </c>
      <c r="S99" s="11">
        <v>4</v>
      </c>
      <c r="T99" s="11"/>
      <c r="U99" s="11"/>
      <c r="V99" s="11"/>
      <c r="W99" s="11"/>
      <c r="X99" s="11"/>
      <c r="Y99" s="93" t="s">
        <v>123</v>
      </c>
    </row>
    <row r="100" ht="23" customHeight="1" spans="1:25">
      <c r="A100" s="11">
        <v>4</v>
      </c>
      <c r="B100" s="11" t="s">
        <v>124</v>
      </c>
      <c r="C100" s="15">
        <f>D100+W100</f>
        <v>30</v>
      </c>
      <c r="D100" s="15">
        <f>SUM(F100:F101)</f>
        <v>30</v>
      </c>
      <c r="E100" s="21" t="s">
        <v>31</v>
      </c>
      <c r="F100" s="15">
        <v>8</v>
      </c>
      <c r="G100" s="11"/>
      <c r="H100" s="11">
        <v>2</v>
      </c>
      <c r="I100" s="11">
        <v>2</v>
      </c>
      <c r="J100" s="11"/>
      <c r="K100" s="11">
        <v>1</v>
      </c>
      <c r="L100" s="11"/>
      <c r="M100" s="11"/>
      <c r="N100" s="11">
        <v>2</v>
      </c>
      <c r="O100" s="11"/>
      <c r="P100" s="11"/>
      <c r="Q100" s="11"/>
      <c r="R100" s="11"/>
      <c r="S100" s="11"/>
      <c r="T100" s="11"/>
      <c r="U100" s="11"/>
      <c r="V100" s="11">
        <v>1</v>
      </c>
      <c r="W100" s="11">
        <v>0</v>
      </c>
      <c r="X100" s="11">
        <v>2</v>
      </c>
      <c r="Y100" s="93"/>
    </row>
    <row r="101" ht="23" customHeight="1" spans="1:25">
      <c r="A101" s="11"/>
      <c r="B101" s="11"/>
      <c r="C101" s="15"/>
      <c r="D101" s="15"/>
      <c r="E101" s="21" t="s">
        <v>32</v>
      </c>
      <c r="F101" s="15">
        <v>22</v>
      </c>
      <c r="G101" s="11">
        <v>2</v>
      </c>
      <c r="H101" s="11">
        <v>3</v>
      </c>
      <c r="I101" s="11">
        <v>3</v>
      </c>
      <c r="J101" s="11">
        <v>2</v>
      </c>
      <c r="K101" s="11"/>
      <c r="L101" s="11"/>
      <c r="M101" s="11">
        <v>3</v>
      </c>
      <c r="N101" s="11"/>
      <c r="O101" s="11"/>
      <c r="P101" s="11"/>
      <c r="Q101" s="11"/>
      <c r="R101" s="11">
        <v>4</v>
      </c>
      <c r="S101" s="11"/>
      <c r="T101" s="11"/>
      <c r="U101" s="11"/>
      <c r="V101" s="11">
        <v>5</v>
      </c>
      <c r="W101" s="11"/>
      <c r="X101" s="11"/>
      <c r="Y101" s="93"/>
    </row>
    <row r="102" ht="23" customHeight="1" spans="1:25">
      <c r="A102" s="11">
        <v>5</v>
      </c>
      <c r="B102" s="11" t="s">
        <v>125</v>
      </c>
      <c r="C102" s="15">
        <f>D102+W102</f>
        <v>50</v>
      </c>
      <c r="D102" s="15">
        <f>SUM(F102:F103)</f>
        <v>50</v>
      </c>
      <c r="E102" s="21" t="s">
        <v>31</v>
      </c>
      <c r="F102" s="15">
        <f>SUM(G102:U102)</f>
        <v>30</v>
      </c>
      <c r="G102" s="16">
        <v>2</v>
      </c>
      <c r="H102" s="11">
        <v>6</v>
      </c>
      <c r="I102" s="11">
        <v>5</v>
      </c>
      <c r="J102" s="10">
        <v>5</v>
      </c>
      <c r="K102" s="11">
        <v>3</v>
      </c>
      <c r="L102" s="11">
        <v>2</v>
      </c>
      <c r="M102" s="11"/>
      <c r="N102" s="11">
        <v>2</v>
      </c>
      <c r="O102" s="11">
        <v>1</v>
      </c>
      <c r="P102" s="11">
        <v>2</v>
      </c>
      <c r="Q102" s="11"/>
      <c r="R102" s="11">
        <v>2</v>
      </c>
      <c r="S102" s="11"/>
      <c r="T102" s="11"/>
      <c r="U102" s="11"/>
      <c r="V102" s="11"/>
      <c r="W102" s="11">
        <v>0</v>
      </c>
      <c r="X102" s="11">
        <v>2</v>
      </c>
      <c r="Y102" s="93"/>
    </row>
    <row r="103" ht="23" customHeight="1" spans="1:25">
      <c r="A103" s="11"/>
      <c r="B103" s="11"/>
      <c r="C103" s="15"/>
      <c r="D103" s="15"/>
      <c r="E103" s="21" t="s">
        <v>32</v>
      </c>
      <c r="F103" s="15">
        <v>20</v>
      </c>
      <c r="G103" s="11">
        <v>2</v>
      </c>
      <c r="H103" s="11">
        <v>5</v>
      </c>
      <c r="I103" s="11">
        <v>4</v>
      </c>
      <c r="J103" s="10">
        <v>1</v>
      </c>
      <c r="K103" s="11"/>
      <c r="L103" s="11"/>
      <c r="M103" s="11"/>
      <c r="N103" s="11"/>
      <c r="O103" s="11"/>
      <c r="P103" s="11"/>
      <c r="Q103" s="11">
        <v>1</v>
      </c>
      <c r="R103" s="11">
        <v>3</v>
      </c>
      <c r="S103" s="10">
        <v>3</v>
      </c>
      <c r="T103" s="11"/>
      <c r="U103" s="11"/>
      <c r="V103" s="11">
        <v>1</v>
      </c>
      <c r="W103" s="11"/>
      <c r="X103" s="11"/>
      <c r="Y103" s="91" t="s">
        <v>78</v>
      </c>
    </row>
    <row r="104" ht="23" customHeight="1" spans="1:25">
      <c r="A104" s="11">
        <v>6</v>
      </c>
      <c r="B104" s="11" t="s">
        <v>126</v>
      </c>
      <c r="C104" s="15">
        <f>D104+W104</f>
        <v>40</v>
      </c>
      <c r="D104" s="15">
        <f>SUM(F104:F105)</f>
        <v>40</v>
      </c>
      <c r="E104" s="21" t="s">
        <v>31</v>
      </c>
      <c r="F104" s="15">
        <v>25</v>
      </c>
      <c r="G104" s="16">
        <v>1</v>
      </c>
      <c r="H104" s="11">
        <v>6</v>
      </c>
      <c r="I104" s="11">
        <v>4</v>
      </c>
      <c r="J104" s="11">
        <v>4</v>
      </c>
      <c r="K104" s="11">
        <v>1</v>
      </c>
      <c r="L104" s="11">
        <v>2</v>
      </c>
      <c r="M104" s="11"/>
      <c r="N104" s="11">
        <v>1</v>
      </c>
      <c r="O104" s="11">
        <v>3</v>
      </c>
      <c r="P104" s="11">
        <v>2</v>
      </c>
      <c r="Q104" s="11"/>
      <c r="R104" s="11">
        <v>1</v>
      </c>
      <c r="S104" s="11"/>
      <c r="T104" s="11"/>
      <c r="U104" s="11"/>
      <c r="V104" s="11"/>
      <c r="W104" s="11">
        <v>0</v>
      </c>
      <c r="X104" s="11">
        <v>1</v>
      </c>
      <c r="Y104" s="91"/>
    </row>
    <row r="105" ht="23" customHeight="1" spans="1:25">
      <c r="A105" s="11"/>
      <c r="B105" s="11"/>
      <c r="C105" s="15"/>
      <c r="D105" s="15"/>
      <c r="E105" s="21" t="s">
        <v>32</v>
      </c>
      <c r="F105" s="15">
        <v>15</v>
      </c>
      <c r="G105" s="11"/>
      <c r="H105" s="11">
        <v>5</v>
      </c>
      <c r="I105" s="11">
        <v>4</v>
      </c>
      <c r="J105" s="11">
        <v>4</v>
      </c>
      <c r="K105" s="11"/>
      <c r="L105" s="11"/>
      <c r="M105" s="11"/>
      <c r="N105" s="11"/>
      <c r="O105" s="11"/>
      <c r="P105" s="11"/>
      <c r="Q105" s="11"/>
      <c r="R105" s="11">
        <v>1</v>
      </c>
      <c r="S105" s="11">
        <v>1</v>
      </c>
      <c r="T105" s="11"/>
      <c r="U105" s="11"/>
      <c r="V105" s="11"/>
      <c r="W105" s="11"/>
      <c r="X105" s="11"/>
      <c r="Y105" s="91" t="s">
        <v>127</v>
      </c>
    </row>
    <row r="106" ht="23" customHeight="1" spans="1:25">
      <c r="A106" s="11">
        <v>7</v>
      </c>
      <c r="B106" s="11" t="s">
        <v>128</v>
      </c>
      <c r="C106" s="15">
        <f>D106+W106</f>
        <v>50</v>
      </c>
      <c r="D106" s="15">
        <f>SUM(F106:F107)</f>
        <v>50</v>
      </c>
      <c r="E106" s="21" t="s">
        <v>31</v>
      </c>
      <c r="F106" s="15">
        <v>50</v>
      </c>
      <c r="G106" s="16">
        <v>5</v>
      </c>
      <c r="H106" s="11">
        <v>8</v>
      </c>
      <c r="I106" s="11">
        <v>8</v>
      </c>
      <c r="J106" s="11">
        <v>7</v>
      </c>
      <c r="K106" s="11">
        <v>2</v>
      </c>
      <c r="L106" s="11">
        <v>3</v>
      </c>
      <c r="M106" s="11"/>
      <c r="N106" s="11">
        <v>3</v>
      </c>
      <c r="O106" s="11">
        <v>3</v>
      </c>
      <c r="P106" s="11">
        <v>2</v>
      </c>
      <c r="Q106" s="11">
        <v>2</v>
      </c>
      <c r="R106" s="11">
        <v>3</v>
      </c>
      <c r="S106" s="10">
        <v>3</v>
      </c>
      <c r="T106" s="11"/>
      <c r="U106" s="11"/>
      <c r="V106" s="11">
        <v>1</v>
      </c>
      <c r="W106" s="11">
        <v>0</v>
      </c>
      <c r="X106" s="11">
        <v>1</v>
      </c>
      <c r="Y106" s="91" t="s">
        <v>129</v>
      </c>
    </row>
    <row r="107" ht="23" customHeight="1" spans="1:25">
      <c r="A107" s="11"/>
      <c r="B107" s="11"/>
      <c r="C107" s="15"/>
      <c r="D107" s="15"/>
      <c r="E107" s="21" t="s">
        <v>32</v>
      </c>
      <c r="F107" s="15">
        <v>0</v>
      </c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91"/>
    </row>
    <row r="108" ht="23" customHeight="1" spans="1:25">
      <c r="A108" s="11">
        <v>8</v>
      </c>
      <c r="B108" s="11" t="s">
        <v>130</v>
      </c>
      <c r="C108" s="15">
        <f>D108+W108</f>
        <v>100</v>
      </c>
      <c r="D108" s="15">
        <f>SUM(F108:F109)</f>
        <v>100</v>
      </c>
      <c r="E108" s="21" t="s">
        <v>31</v>
      </c>
      <c r="F108" s="15">
        <v>25</v>
      </c>
      <c r="G108" s="16">
        <v>2</v>
      </c>
      <c r="H108" s="11">
        <v>4</v>
      </c>
      <c r="I108" s="11">
        <v>2</v>
      </c>
      <c r="J108" s="11">
        <v>4</v>
      </c>
      <c r="K108" s="11">
        <v>2</v>
      </c>
      <c r="L108" s="11">
        <v>2</v>
      </c>
      <c r="M108" s="11"/>
      <c r="N108" s="11">
        <v>4</v>
      </c>
      <c r="O108" s="11">
        <v>2</v>
      </c>
      <c r="P108" s="11">
        <v>1</v>
      </c>
      <c r="Q108" s="11"/>
      <c r="R108" s="11">
        <v>1</v>
      </c>
      <c r="S108" s="11">
        <v>1</v>
      </c>
      <c r="T108" s="11"/>
      <c r="U108" s="11"/>
      <c r="V108" s="11"/>
      <c r="W108" s="11">
        <v>0</v>
      </c>
      <c r="X108" s="11">
        <v>2</v>
      </c>
      <c r="Y108" s="91" t="s">
        <v>37</v>
      </c>
    </row>
    <row r="109" ht="23" customHeight="1" spans="1:25">
      <c r="A109" s="11"/>
      <c r="B109" s="11"/>
      <c r="C109" s="15"/>
      <c r="D109" s="15"/>
      <c r="E109" s="21" t="s">
        <v>32</v>
      </c>
      <c r="F109" s="15">
        <v>75</v>
      </c>
      <c r="G109" s="11">
        <v>2</v>
      </c>
      <c r="H109" s="11">
        <v>18</v>
      </c>
      <c r="I109" s="11">
        <v>20</v>
      </c>
      <c r="J109" s="11">
        <v>12</v>
      </c>
      <c r="K109" s="11"/>
      <c r="L109" s="11"/>
      <c r="M109" s="11">
        <v>4</v>
      </c>
      <c r="N109" s="11"/>
      <c r="O109" s="11"/>
      <c r="P109" s="11"/>
      <c r="Q109" s="11"/>
      <c r="R109" s="11">
        <v>14</v>
      </c>
      <c r="S109" s="11">
        <v>3</v>
      </c>
      <c r="T109" s="11"/>
      <c r="U109" s="11"/>
      <c r="V109" s="11">
        <v>2</v>
      </c>
      <c r="W109" s="11"/>
      <c r="X109" s="11"/>
      <c r="Y109" s="91" t="s">
        <v>70</v>
      </c>
    </row>
    <row r="110" ht="23" customHeight="1" spans="1:25">
      <c r="A110" s="11">
        <v>9</v>
      </c>
      <c r="B110" s="11" t="s">
        <v>131</v>
      </c>
      <c r="C110" s="15">
        <f>D110+W110</f>
        <v>120</v>
      </c>
      <c r="D110" s="15">
        <f>SUM(F110:F111)</f>
        <v>120</v>
      </c>
      <c r="E110" s="21" t="s">
        <v>31</v>
      </c>
      <c r="F110" s="15">
        <v>48</v>
      </c>
      <c r="G110" s="16">
        <v>4</v>
      </c>
      <c r="H110" s="11">
        <v>6</v>
      </c>
      <c r="I110" s="11">
        <v>8</v>
      </c>
      <c r="J110" s="11">
        <v>12</v>
      </c>
      <c r="K110" s="11">
        <v>3</v>
      </c>
      <c r="L110" s="11">
        <v>1</v>
      </c>
      <c r="M110" s="11"/>
      <c r="N110" s="11">
        <v>4</v>
      </c>
      <c r="O110" s="11">
        <v>3</v>
      </c>
      <c r="P110" s="11"/>
      <c r="Q110" s="11"/>
      <c r="R110" s="11">
        <v>2</v>
      </c>
      <c r="S110" s="11">
        <v>1</v>
      </c>
      <c r="T110" s="11"/>
      <c r="U110" s="11"/>
      <c r="V110" s="11">
        <v>4</v>
      </c>
      <c r="W110" s="11">
        <v>0</v>
      </c>
      <c r="X110" s="10">
        <v>1</v>
      </c>
      <c r="Y110" s="91" t="s">
        <v>77</v>
      </c>
    </row>
    <row r="111" ht="23" customHeight="1" spans="1:25">
      <c r="A111" s="11"/>
      <c r="B111" s="11"/>
      <c r="C111" s="15"/>
      <c r="D111" s="15"/>
      <c r="E111" s="21" t="s">
        <v>32</v>
      </c>
      <c r="F111" s="15">
        <v>72</v>
      </c>
      <c r="G111" s="11">
        <v>7</v>
      </c>
      <c r="H111" s="11">
        <v>16</v>
      </c>
      <c r="I111" s="11">
        <v>17</v>
      </c>
      <c r="J111" s="11">
        <v>4</v>
      </c>
      <c r="K111" s="11"/>
      <c r="L111" s="11"/>
      <c r="M111" s="11">
        <v>7</v>
      </c>
      <c r="N111" s="11"/>
      <c r="O111" s="11"/>
      <c r="P111" s="11"/>
      <c r="Q111" s="11">
        <v>4</v>
      </c>
      <c r="R111" s="11">
        <v>3</v>
      </c>
      <c r="S111" s="11">
        <v>8</v>
      </c>
      <c r="T111" s="11"/>
      <c r="U111" s="11"/>
      <c r="V111" s="11">
        <v>6</v>
      </c>
      <c r="W111" s="11"/>
      <c r="X111" s="10"/>
      <c r="Y111" s="91" t="s">
        <v>132</v>
      </c>
    </row>
    <row r="112" ht="23" customHeight="1" spans="1:25">
      <c r="A112" s="11">
        <v>10</v>
      </c>
      <c r="B112" s="11" t="s">
        <v>133</v>
      </c>
      <c r="C112" s="15">
        <f>D112+W112</f>
        <v>50</v>
      </c>
      <c r="D112" s="15">
        <f>SUM(F112:F113)</f>
        <v>50</v>
      </c>
      <c r="E112" s="21" t="s">
        <v>31</v>
      </c>
      <c r="F112" s="15">
        <v>10</v>
      </c>
      <c r="G112" s="16">
        <v>0</v>
      </c>
      <c r="H112" s="11">
        <v>2</v>
      </c>
      <c r="I112" s="11">
        <v>3</v>
      </c>
      <c r="J112" s="11">
        <v>2</v>
      </c>
      <c r="K112" s="11">
        <v>2</v>
      </c>
      <c r="L112" s="11">
        <v>1</v>
      </c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>
        <v>0</v>
      </c>
      <c r="X112" s="11">
        <v>2</v>
      </c>
      <c r="Y112" s="91"/>
    </row>
    <row r="113" ht="23" customHeight="1" spans="1:25">
      <c r="A113" s="11"/>
      <c r="B113" s="11"/>
      <c r="C113" s="15"/>
      <c r="D113" s="15"/>
      <c r="E113" s="21" t="s">
        <v>32</v>
      </c>
      <c r="F113" s="15">
        <v>40</v>
      </c>
      <c r="G113" s="11">
        <v>2</v>
      </c>
      <c r="H113" s="11">
        <v>6</v>
      </c>
      <c r="I113" s="11">
        <v>5</v>
      </c>
      <c r="J113" s="11">
        <v>2</v>
      </c>
      <c r="K113" s="11"/>
      <c r="L113" s="11"/>
      <c r="M113" s="11">
        <v>9</v>
      </c>
      <c r="N113" s="11"/>
      <c r="O113" s="11"/>
      <c r="P113" s="11"/>
      <c r="Q113" s="11">
        <v>1</v>
      </c>
      <c r="R113" s="11">
        <v>4</v>
      </c>
      <c r="S113" s="11">
        <v>6</v>
      </c>
      <c r="T113" s="11"/>
      <c r="U113" s="11"/>
      <c r="V113" s="11">
        <v>5</v>
      </c>
      <c r="W113" s="11"/>
      <c r="X113" s="11"/>
      <c r="Y113" s="91" t="s">
        <v>109</v>
      </c>
    </row>
    <row r="114" ht="23" customHeight="1" spans="1:25">
      <c r="A114" s="11">
        <v>11</v>
      </c>
      <c r="B114" s="11" t="s">
        <v>134</v>
      </c>
      <c r="C114" s="15">
        <f>D114+W114</f>
        <v>14</v>
      </c>
      <c r="D114" s="15">
        <f>SUM(F114:F115)</f>
        <v>14</v>
      </c>
      <c r="E114" s="21" t="s">
        <v>31</v>
      </c>
      <c r="F114" s="15">
        <v>2</v>
      </c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>
        <v>2</v>
      </c>
      <c r="W114" s="11">
        <v>0</v>
      </c>
      <c r="X114" s="11">
        <v>1</v>
      </c>
      <c r="Y114" s="91"/>
    </row>
    <row r="115" ht="23" customHeight="1" spans="1:25">
      <c r="A115" s="11"/>
      <c r="B115" s="11"/>
      <c r="C115" s="15"/>
      <c r="D115" s="15"/>
      <c r="E115" s="21" t="s">
        <v>32</v>
      </c>
      <c r="F115" s="15">
        <v>12</v>
      </c>
      <c r="G115" s="11"/>
      <c r="H115" s="11"/>
      <c r="I115" s="11"/>
      <c r="J115" s="11">
        <v>2</v>
      </c>
      <c r="K115" s="11"/>
      <c r="L115" s="11"/>
      <c r="M115" s="11"/>
      <c r="N115" s="11"/>
      <c r="O115" s="11"/>
      <c r="P115" s="11"/>
      <c r="Q115" s="11"/>
      <c r="R115" s="11">
        <v>7</v>
      </c>
      <c r="S115" s="11">
        <v>3</v>
      </c>
      <c r="T115" s="11"/>
      <c r="U115" s="11"/>
      <c r="V115" s="11"/>
      <c r="W115" s="11"/>
      <c r="X115" s="11"/>
      <c r="Y115" s="91" t="s">
        <v>70</v>
      </c>
    </row>
    <row r="116" ht="23" customHeight="1" spans="1:25">
      <c r="A116" s="11">
        <v>12</v>
      </c>
      <c r="B116" s="11" t="s">
        <v>135</v>
      </c>
      <c r="C116" s="15">
        <f>D116+W116</f>
        <v>30</v>
      </c>
      <c r="D116" s="15">
        <f>SUM(F116:F117)</f>
        <v>30</v>
      </c>
      <c r="E116" s="21" t="s">
        <v>31</v>
      </c>
      <c r="F116" s="76">
        <v>20</v>
      </c>
      <c r="G116" s="32">
        <v>1</v>
      </c>
      <c r="H116" s="32">
        <v>3</v>
      </c>
      <c r="I116" s="32">
        <v>4</v>
      </c>
      <c r="J116" s="32">
        <v>4</v>
      </c>
      <c r="K116" s="32"/>
      <c r="L116" s="32">
        <v>1</v>
      </c>
      <c r="M116" s="32"/>
      <c r="N116" s="32">
        <v>2</v>
      </c>
      <c r="O116" s="32">
        <v>3</v>
      </c>
      <c r="P116" s="32">
        <v>1</v>
      </c>
      <c r="Q116" s="32"/>
      <c r="R116" s="32"/>
      <c r="S116" s="32"/>
      <c r="T116" s="32"/>
      <c r="U116" s="32"/>
      <c r="V116" s="11">
        <v>1</v>
      </c>
      <c r="W116" s="88">
        <v>0</v>
      </c>
      <c r="X116" s="88">
        <v>1</v>
      </c>
      <c r="Y116" s="91"/>
    </row>
    <row r="117" ht="23" customHeight="1" spans="1:25">
      <c r="A117" s="11"/>
      <c r="B117" s="11"/>
      <c r="C117" s="15"/>
      <c r="D117" s="15"/>
      <c r="E117" s="21" t="s">
        <v>32</v>
      </c>
      <c r="F117" s="76">
        <v>10</v>
      </c>
      <c r="G117" s="32">
        <v>1</v>
      </c>
      <c r="H117" s="32">
        <v>3</v>
      </c>
      <c r="I117" s="32">
        <v>2</v>
      </c>
      <c r="J117" s="32">
        <v>1</v>
      </c>
      <c r="K117" s="32"/>
      <c r="L117" s="32"/>
      <c r="M117" s="32"/>
      <c r="N117" s="32"/>
      <c r="O117" s="32"/>
      <c r="P117" s="32"/>
      <c r="Q117" s="32"/>
      <c r="R117" s="32"/>
      <c r="S117" s="32">
        <v>2</v>
      </c>
      <c r="T117" s="32"/>
      <c r="U117" s="32"/>
      <c r="V117" s="11">
        <v>1</v>
      </c>
      <c r="W117" s="89"/>
      <c r="X117" s="89"/>
      <c r="Y117" s="91" t="s">
        <v>34</v>
      </c>
    </row>
    <row r="118" ht="23" customHeight="1" spans="1:25">
      <c r="A118" s="11">
        <v>13</v>
      </c>
      <c r="B118" s="11" t="s">
        <v>136</v>
      </c>
      <c r="C118" s="15">
        <f>D118+W118</f>
        <v>40</v>
      </c>
      <c r="D118" s="15">
        <f>SUM(F118:F119)</f>
        <v>40</v>
      </c>
      <c r="E118" s="21" t="s">
        <v>31</v>
      </c>
      <c r="F118" s="15">
        <v>20</v>
      </c>
      <c r="G118" s="16"/>
      <c r="H118" s="11">
        <v>3</v>
      </c>
      <c r="I118" s="11">
        <v>2</v>
      </c>
      <c r="J118" s="11">
        <v>2</v>
      </c>
      <c r="K118" s="11">
        <v>1</v>
      </c>
      <c r="L118" s="11">
        <v>1</v>
      </c>
      <c r="M118" s="11"/>
      <c r="N118" s="11">
        <v>1</v>
      </c>
      <c r="O118" s="11"/>
      <c r="P118" s="11"/>
      <c r="Q118" s="11"/>
      <c r="R118" s="11">
        <v>6</v>
      </c>
      <c r="S118" s="10">
        <v>4</v>
      </c>
      <c r="T118" s="11"/>
      <c r="U118" s="11"/>
      <c r="V118" s="11"/>
      <c r="W118" s="11">
        <v>0</v>
      </c>
      <c r="X118" s="11" t="s">
        <v>111</v>
      </c>
      <c r="Y118" s="91" t="s">
        <v>38</v>
      </c>
    </row>
    <row r="119" ht="23" customHeight="1" spans="1:25">
      <c r="A119" s="11"/>
      <c r="B119" s="11"/>
      <c r="C119" s="15"/>
      <c r="D119" s="15"/>
      <c r="E119" s="21" t="s">
        <v>32</v>
      </c>
      <c r="F119" s="15">
        <v>20</v>
      </c>
      <c r="G119" s="11"/>
      <c r="H119" s="11">
        <v>2</v>
      </c>
      <c r="I119" s="11">
        <v>2</v>
      </c>
      <c r="J119" s="11">
        <v>2</v>
      </c>
      <c r="K119" s="11"/>
      <c r="L119" s="11"/>
      <c r="M119" s="11">
        <v>1</v>
      </c>
      <c r="N119" s="11"/>
      <c r="O119" s="11"/>
      <c r="P119" s="11"/>
      <c r="Q119" s="11"/>
      <c r="R119" s="11">
        <v>7</v>
      </c>
      <c r="S119" s="10">
        <v>6</v>
      </c>
      <c r="T119" s="11"/>
      <c r="U119" s="11"/>
      <c r="V119" s="11"/>
      <c r="W119" s="11"/>
      <c r="X119" s="11"/>
      <c r="Y119" s="91" t="s">
        <v>137</v>
      </c>
    </row>
    <row r="120" ht="23" customHeight="1" spans="1:25">
      <c r="A120" s="17" t="s">
        <v>138</v>
      </c>
      <c r="B120" s="17" t="s">
        <v>139</v>
      </c>
      <c r="C120" s="18">
        <f>SUM(C122:C137)</f>
        <v>504</v>
      </c>
      <c r="D120" s="18">
        <f>SUM(D122:D137)</f>
        <v>473</v>
      </c>
      <c r="E120" s="31" t="s">
        <v>31</v>
      </c>
      <c r="F120" s="17">
        <f>F122+F124+F126+F128+F130+F132+F134+F136</f>
        <v>185</v>
      </c>
      <c r="G120" s="17">
        <f t="shared" ref="G120:V120" si="17">G122+G124+G126+G128+G130+G132+G134+G136</f>
        <v>14</v>
      </c>
      <c r="H120" s="17">
        <f t="shared" si="17"/>
        <v>28</v>
      </c>
      <c r="I120" s="17">
        <f t="shared" si="17"/>
        <v>35</v>
      </c>
      <c r="J120" s="17">
        <f t="shared" si="17"/>
        <v>28</v>
      </c>
      <c r="K120" s="17">
        <f t="shared" si="17"/>
        <v>17</v>
      </c>
      <c r="L120" s="17">
        <f t="shared" si="17"/>
        <v>8</v>
      </c>
      <c r="M120" s="17">
        <f t="shared" si="17"/>
        <v>0</v>
      </c>
      <c r="N120" s="17">
        <f t="shared" si="17"/>
        <v>16</v>
      </c>
      <c r="O120" s="17">
        <f t="shared" si="17"/>
        <v>4</v>
      </c>
      <c r="P120" s="17">
        <f t="shared" si="17"/>
        <v>11</v>
      </c>
      <c r="Q120" s="17">
        <f t="shared" si="17"/>
        <v>3</v>
      </c>
      <c r="R120" s="17">
        <f t="shared" si="17"/>
        <v>8</v>
      </c>
      <c r="S120" s="17">
        <f t="shared" si="17"/>
        <v>7</v>
      </c>
      <c r="T120" s="17">
        <f t="shared" si="17"/>
        <v>0</v>
      </c>
      <c r="U120" s="17">
        <f t="shared" si="17"/>
        <v>0</v>
      </c>
      <c r="V120" s="17">
        <f t="shared" si="17"/>
        <v>6</v>
      </c>
      <c r="W120" s="18">
        <f>SUM(W122:W137)</f>
        <v>31</v>
      </c>
      <c r="X120" s="17"/>
      <c r="Y120" s="60"/>
    </row>
    <row r="121" ht="23" customHeight="1" spans="1:25">
      <c r="A121" s="17"/>
      <c r="B121" s="17"/>
      <c r="C121" s="20"/>
      <c r="D121" s="20"/>
      <c r="E121" s="31" t="s">
        <v>32</v>
      </c>
      <c r="F121" s="17">
        <f t="shared" ref="F121:V121" si="18">F123+F125+F127+F129+F131+F133+F135+F137</f>
        <v>288</v>
      </c>
      <c r="G121" s="17">
        <f t="shared" si="18"/>
        <v>25</v>
      </c>
      <c r="H121" s="17">
        <f t="shared" si="18"/>
        <v>71</v>
      </c>
      <c r="I121" s="17">
        <f t="shared" si="18"/>
        <v>60</v>
      </c>
      <c r="J121" s="17">
        <f t="shared" si="18"/>
        <v>40</v>
      </c>
      <c r="K121" s="17">
        <f t="shared" si="18"/>
        <v>0</v>
      </c>
      <c r="L121" s="17">
        <f t="shared" si="18"/>
        <v>0</v>
      </c>
      <c r="M121" s="17">
        <f t="shared" si="18"/>
        <v>13</v>
      </c>
      <c r="N121" s="17">
        <f t="shared" si="18"/>
        <v>0</v>
      </c>
      <c r="O121" s="17">
        <f t="shared" si="18"/>
        <v>0</v>
      </c>
      <c r="P121" s="17">
        <f t="shared" si="18"/>
        <v>0</v>
      </c>
      <c r="Q121" s="17">
        <f t="shared" si="18"/>
        <v>12</v>
      </c>
      <c r="R121" s="17">
        <f t="shared" si="18"/>
        <v>21</v>
      </c>
      <c r="S121" s="17">
        <f t="shared" si="18"/>
        <v>38</v>
      </c>
      <c r="T121" s="17">
        <f t="shared" si="18"/>
        <v>0</v>
      </c>
      <c r="U121" s="17">
        <f t="shared" si="18"/>
        <v>1</v>
      </c>
      <c r="V121" s="17">
        <f t="shared" si="18"/>
        <v>7</v>
      </c>
      <c r="W121" s="20"/>
      <c r="X121" s="17"/>
      <c r="Y121" s="60"/>
    </row>
    <row r="122" ht="25" customHeight="1" spans="1:25">
      <c r="A122" s="11">
        <v>1</v>
      </c>
      <c r="B122" s="41" t="s">
        <v>140</v>
      </c>
      <c r="C122" s="15">
        <f>D122+W122</f>
        <v>100</v>
      </c>
      <c r="D122" s="15">
        <f>SUM(F122:F123)</f>
        <v>100</v>
      </c>
      <c r="E122" s="77" t="s">
        <v>31</v>
      </c>
      <c r="F122" s="41">
        <v>30</v>
      </c>
      <c r="G122" s="78">
        <v>1</v>
      </c>
      <c r="H122" s="79">
        <v>4</v>
      </c>
      <c r="I122" s="79">
        <v>6</v>
      </c>
      <c r="J122" s="79">
        <v>5</v>
      </c>
      <c r="K122" s="79">
        <v>3</v>
      </c>
      <c r="L122" s="79">
        <v>1</v>
      </c>
      <c r="M122" s="79">
        <v>0</v>
      </c>
      <c r="N122" s="79">
        <v>3</v>
      </c>
      <c r="O122" s="79">
        <v>0</v>
      </c>
      <c r="P122" s="79">
        <v>2</v>
      </c>
      <c r="Q122" s="79">
        <v>0</v>
      </c>
      <c r="R122" s="79">
        <v>3</v>
      </c>
      <c r="S122" s="41">
        <v>1</v>
      </c>
      <c r="T122" s="41">
        <v>0</v>
      </c>
      <c r="U122" s="41">
        <v>0</v>
      </c>
      <c r="V122" s="11">
        <v>1</v>
      </c>
      <c r="W122" s="79">
        <v>0</v>
      </c>
      <c r="X122" s="11" t="s">
        <v>141</v>
      </c>
      <c r="Y122" s="91" t="s">
        <v>77</v>
      </c>
    </row>
    <row r="123" ht="24" customHeight="1" spans="1:25">
      <c r="A123" s="11"/>
      <c r="B123" s="41"/>
      <c r="C123" s="15"/>
      <c r="D123" s="15"/>
      <c r="E123" s="77" t="s">
        <v>32</v>
      </c>
      <c r="F123" s="41">
        <v>70</v>
      </c>
      <c r="G123" s="79">
        <v>14</v>
      </c>
      <c r="H123" s="79">
        <v>14</v>
      </c>
      <c r="I123" s="79">
        <v>7</v>
      </c>
      <c r="J123" s="79">
        <v>5</v>
      </c>
      <c r="K123" s="79">
        <v>0</v>
      </c>
      <c r="L123" s="79">
        <v>0</v>
      </c>
      <c r="M123" s="79">
        <v>7</v>
      </c>
      <c r="N123" s="79">
        <v>0</v>
      </c>
      <c r="O123" s="79">
        <v>0</v>
      </c>
      <c r="P123" s="79">
        <v>0</v>
      </c>
      <c r="Q123" s="79">
        <v>3</v>
      </c>
      <c r="R123" s="79">
        <v>8</v>
      </c>
      <c r="S123" s="77">
        <v>8</v>
      </c>
      <c r="T123" s="41">
        <v>0</v>
      </c>
      <c r="U123" s="41">
        <v>0</v>
      </c>
      <c r="V123" s="11">
        <v>4</v>
      </c>
      <c r="W123" s="79"/>
      <c r="X123" s="11"/>
      <c r="Y123" s="91" t="s">
        <v>44</v>
      </c>
    </row>
    <row r="124" ht="25" customHeight="1" spans="1:25">
      <c r="A124" s="11">
        <v>2</v>
      </c>
      <c r="B124" s="41" t="s">
        <v>142</v>
      </c>
      <c r="C124" s="15">
        <f>D124+W124</f>
        <v>59</v>
      </c>
      <c r="D124" s="15">
        <f>SUM(F124:F125)</f>
        <v>47</v>
      </c>
      <c r="E124" s="77" t="s">
        <v>31</v>
      </c>
      <c r="F124" s="41">
        <f>SUM(G124:V124)</f>
        <v>20</v>
      </c>
      <c r="G124" s="79"/>
      <c r="H124" s="79">
        <v>5</v>
      </c>
      <c r="I124" s="79">
        <v>5</v>
      </c>
      <c r="J124" s="79">
        <v>5</v>
      </c>
      <c r="K124" s="79"/>
      <c r="L124" s="79"/>
      <c r="M124" s="79"/>
      <c r="N124" s="79">
        <v>5</v>
      </c>
      <c r="O124" s="79"/>
      <c r="P124" s="79"/>
      <c r="Q124" s="79"/>
      <c r="R124" s="79"/>
      <c r="S124" s="79"/>
      <c r="T124" s="41"/>
      <c r="U124" s="41"/>
      <c r="V124" s="11"/>
      <c r="W124" s="79">
        <v>12</v>
      </c>
      <c r="X124" s="11">
        <v>1</v>
      </c>
      <c r="Y124" s="91"/>
    </row>
    <row r="125" ht="25" customHeight="1" spans="1:25">
      <c r="A125" s="11"/>
      <c r="B125" s="41"/>
      <c r="C125" s="15"/>
      <c r="D125" s="15"/>
      <c r="E125" s="77" t="s">
        <v>32</v>
      </c>
      <c r="F125" s="41">
        <f>SUM(G125:V125)</f>
        <v>27</v>
      </c>
      <c r="G125" s="79">
        <v>3</v>
      </c>
      <c r="H125" s="79">
        <v>8</v>
      </c>
      <c r="I125" s="79">
        <v>8</v>
      </c>
      <c r="J125" s="79">
        <v>5</v>
      </c>
      <c r="K125" s="79"/>
      <c r="L125" s="79"/>
      <c r="M125" s="79">
        <v>3</v>
      </c>
      <c r="N125" s="79"/>
      <c r="O125" s="79"/>
      <c r="P125" s="79"/>
      <c r="Q125" s="79"/>
      <c r="R125" s="79"/>
      <c r="S125" s="79"/>
      <c r="T125" s="41"/>
      <c r="U125" s="41"/>
      <c r="V125" s="11"/>
      <c r="W125" s="79"/>
      <c r="X125" s="11"/>
      <c r="Y125" s="91"/>
    </row>
    <row r="126" ht="25" customHeight="1" spans="1:25">
      <c r="A126" s="11">
        <v>3</v>
      </c>
      <c r="B126" s="41" t="s">
        <v>143</v>
      </c>
      <c r="C126" s="15">
        <f>D126+W126</f>
        <v>26</v>
      </c>
      <c r="D126" s="15">
        <f>SUM(F126:F127)</f>
        <v>26</v>
      </c>
      <c r="E126" s="77" t="s">
        <v>31</v>
      </c>
      <c r="F126" s="41">
        <v>10</v>
      </c>
      <c r="G126" s="78"/>
      <c r="H126" s="79">
        <v>2</v>
      </c>
      <c r="I126" s="79">
        <v>2</v>
      </c>
      <c r="J126" s="79">
        <v>3</v>
      </c>
      <c r="K126" s="79">
        <v>1</v>
      </c>
      <c r="L126" s="79">
        <v>1</v>
      </c>
      <c r="M126" s="79"/>
      <c r="N126" s="79"/>
      <c r="O126" s="79"/>
      <c r="P126" s="79"/>
      <c r="Q126" s="79"/>
      <c r="R126" s="79"/>
      <c r="S126" s="79"/>
      <c r="T126" s="41"/>
      <c r="U126" s="41"/>
      <c r="V126" s="11">
        <v>1</v>
      </c>
      <c r="W126" s="79"/>
      <c r="X126" s="11">
        <v>1</v>
      </c>
      <c r="Y126" s="94"/>
    </row>
    <row r="127" ht="25" customHeight="1" spans="1:25">
      <c r="A127" s="11"/>
      <c r="B127" s="41"/>
      <c r="C127" s="15"/>
      <c r="D127" s="15"/>
      <c r="E127" s="77" t="s">
        <v>32</v>
      </c>
      <c r="F127" s="41">
        <v>16</v>
      </c>
      <c r="G127" s="79"/>
      <c r="H127" s="79">
        <v>6</v>
      </c>
      <c r="I127" s="79">
        <v>4</v>
      </c>
      <c r="J127" s="79">
        <v>3</v>
      </c>
      <c r="K127" s="79"/>
      <c r="L127" s="79"/>
      <c r="M127" s="79"/>
      <c r="N127" s="79"/>
      <c r="O127" s="79"/>
      <c r="P127" s="79"/>
      <c r="Q127" s="79"/>
      <c r="R127" s="79">
        <v>1</v>
      </c>
      <c r="S127" s="41">
        <v>2</v>
      </c>
      <c r="T127" s="41"/>
      <c r="U127" s="41"/>
      <c r="V127" s="11"/>
      <c r="W127" s="79"/>
      <c r="X127" s="11"/>
      <c r="Y127" s="91" t="s">
        <v>49</v>
      </c>
    </row>
    <row r="128" ht="25" customHeight="1" spans="1:25">
      <c r="A128" s="11">
        <v>4</v>
      </c>
      <c r="B128" s="41" t="s">
        <v>144</v>
      </c>
      <c r="C128" s="15">
        <f>D128+W128</f>
        <v>100</v>
      </c>
      <c r="D128" s="15">
        <f>SUM(F128:F129)</f>
        <v>100</v>
      </c>
      <c r="E128" s="77" t="s">
        <v>31</v>
      </c>
      <c r="F128" s="41">
        <v>30</v>
      </c>
      <c r="G128" s="79">
        <v>3</v>
      </c>
      <c r="H128" s="79">
        <v>4</v>
      </c>
      <c r="I128" s="79">
        <v>8</v>
      </c>
      <c r="J128" s="79">
        <v>5</v>
      </c>
      <c r="K128" s="79">
        <v>2</v>
      </c>
      <c r="L128" s="79">
        <v>0</v>
      </c>
      <c r="M128" s="79">
        <v>0</v>
      </c>
      <c r="N128" s="79">
        <v>1</v>
      </c>
      <c r="O128" s="79">
        <v>2</v>
      </c>
      <c r="P128" s="79">
        <v>1</v>
      </c>
      <c r="Q128" s="79">
        <v>1</v>
      </c>
      <c r="R128" s="79">
        <v>1</v>
      </c>
      <c r="S128" s="41">
        <v>1</v>
      </c>
      <c r="T128" s="41">
        <v>0</v>
      </c>
      <c r="U128" s="41">
        <v>0</v>
      </c>
      <c r="V128" s="11">
        <v>1</v>
      </c>
      <c r="W128" s="79"/>
      <c r="X128" s="11">
        <v>1</v>
      </c>
      <c r="Y128" s="91" t="s">
        <v>77</v>
      </c>
    </row>
    <row r="129" ht="24" customHeight="1" spans="1:25">
      <c r="A129" s="11"/>
      <c r="B129" s="41"/>
      <c r="C129" s="15"/>
      <c r="D129" s="15"/>
      <c r="E129" s="77" t="s">
        <v>32</v>
      </c>
      <c r="F129" s="41">
        <v>70</v>
      </c>
      <c r="G129" s="79">
        <v>2</v>
      </c>
      <c r="H129" s="79">
        <v>21</v>
      </c>
      <c r="I129" s="79">
        <v>22</v>
      </c>
      <c r="J129" s="79">
        <v>13</v>
      </c>
      <c r="K129" s="79">
        <v>0</v>
      </c>
      <c r="L129" s="79">
        <v>0</v>
      </c>
      <c r="M129" s="79">
        <v>3</v>
      </c>
      <c r="N129" s="79">
        <v>0</v>
      </c>
      <c r="O129" s="79">
        <v>0</v>
      </c>
      <c r="P129" s="79">
        <v>0</v>
      </c>
      <c r="Q129" s="79">
        <v>1</v>
      </c>
      <c r="R129" s="79">
        <v>3</v>
      </c>
      <c r="S129" s="77">
        <v>2</v>
      </c>
      <c r="T129" s="41">
        <v>0</v>
      </c>
      <c r="U129" s="79">
        <v>1</v>
      </c>
      <c r="V129" s="11">
        <v>2</v>
      </c>
      <c r="W129" s="79"/>
      <c r="X129" s="11"/>
      <c r="Y129" s="91" t="s">
        <v>34</v>
      </c>
    </row>
    <row r="130" ht="25" customHeight="1" spans="1:25">
      <c r="A130" s="11">
        <v>5</v>
      </c>
      <c r="B130" s="41" t="s">
        <v>145</v>
      </c>
      <c r="C130" s="15">
        <f>D130+W130</f>
        <v>45</v>
      </c>
      <c r="D130" s="15">
        <f>SUM(F130:F131)</f>
        <v>35</v>
      </c>
      <c r="E130" s="77" t="s">
        <v>31</v>
      </c>
      <c r="F130" s="41">
        <v>13</v>
      </c>
      <c r="G130" s="79"/>
      <c r="H130" s="79">
        <v>4</v>
      </c>
      <c r="I130" s="79">
        <v>3</v>
      </c>
      <c r="J130" s="79">
        <v>2</v>
      </c>
      <c r="K130" s="79"/>
      <c r="L130" s="79"/>
      <c r="M130" s="79"/>
      <c r="N130" s="79">
        <v>2</v>
      </c>
      <c r="O130" s="79"/>
      <c r="P130" s="79"/>
      <c r="Q130" s="79"/>
      <c r="R130" s="79"/>
      <c r="S130" s="79"/>
      <c r="T130" s="41"/>
      <c r="U130" s="41"/>
      <c r="V130" s="11">
        <v>2</v>
      </c>
      <c r="W130" s="79">
        <v>10</v>
      </c>
      <c r="X130" s="11">
        <v>1</v>
      </c>
      <c r="Y130" s="94"/>
    </row>
    <row r="131" ht="25" customHeight="1" spans="1:25">
      <c r="A131" s="11"/>
      <c r="B131" s="41"/>
      <c r="C131" s="15"/>
      <c r="D131" s="15"/>
      <c r="E131" s="77" t="s">
        <v>32</v>
      </c>
      <c r="F131" s="41">
        <v>22</v>
      </c>
      <c r="G131" s="79"/>
      <c r="H131" s="79">
        <v>7</v>
      </c>
      <c r="I131" s="79">
        <v>6</v>
      </c>
      <c r="J131" s="79">
        <v>3</v>
      </c>
      <c r="K131" s="79"/>
      <c r="L131" s="79"/>
      <c r="M131" s="79"/>
      <c r="N131" s="79"/>
      <c r="O131" s="79"/>
      <c r="P131" s="79"/>
      <c r="Q131" s="79">
        <v>1</v>
      </c>
      <c r="R131" s="79">
        <v>2</v>
      </c>
      <c r="S131" s="41">
        <v>2</v>
      </c>
      <c r="T131" s="41"/>
      <c r="U131" s="41"/>
      <c r="V131" s="11">
        <v>1</v>
      </c>
      <c r="W131" s="79"/>
      <c r="X131" s="11"/>
      <c r="Y131" s="91" t="s">
        <v>49</v>
      </c>
    </row>
    <row r="132" ht="25" customHeight="1" spans="1:25">
      <c r="A132" s="11">
        <v>6</v>
      </c>
      <c r="B132" s="41" t="s">
        <v>146</v>
      </c>
      <c r="C132" s="15">
        <f>D132+W132</f>
        <v>70</v>
      </c>
      <c r="D132" s="15">
        <f>SUM(F132:F133)</f>
        <v>70</v>
      </c>
      <c r="E132" s="77" t="s">
        <v>31</v>
      </c>
      <c r="F132" s="41">
        <v>39</v>
      </c>
      <c r="G132" s="79">
        <v>3</v>
      </c>
      <c r="H132" s="79">
        <v>4</v>
      </c>
      <c r="I132" s="79">
        <v>5</v>
      </c>
      <c r="J132" s="79">
        <v>4</v>
      </c>
      <c r="K132" s="79">
        <v>4</v>
      </c>
      <c r="L132" s="79">
        <v>4</v>
      </c>
      <c r="M132" s="79"/>
      <c r="N132" s="79">
        <v>3</v>
      </c>
      <c r="O132" s="79">
        <v>2</v>
      </c>
      <c r="P132" s="79">
        <v>3</v>
      </c>
      <c r="Q132" s="79"/>
      <c r="R132" s="79">
        <v>3</v>
      </c>
      <c r="S132" s="77">
        <v>4</v>
      </c>
      <c r="T132" s="41"/>
      <c r="U132" s="41"/>
      <c r="V132" s="11"/>
      <c r="W132" s="79"/>
      <c r="X132" s="11" t="s">
        <v>147</v>
      </c>
      <c r="Y132" s="91" t="s">
        <v>38</v>
      </c>
    </row>
    <row r="133" ht="25" customHeight="1" spans="1:25">
      <c r="A133" s="11"/>
      <c r="B133" s="41"/>
      <c r="C133" s="15"/>
      <c r="D133" s="15"/>
      <c r="E133" s="77" t="s">
        <v>32</v>
      </c>
      <c r="F133" s="41">
        <v>31</v>
      </c>
      <c r="G133" s="79">
        <v>3</v>
      </c>
      <c r="H133" s="79">
        <v>8</v>
      </c>
      <c r="I133" s="79">
        <v>7</v>
      </c>
      <c r="J133" s="79">
        <v>6</v>
      </c>
      <c r="K133" s="79"/>
      <c r="L133" s="79"/>
      <c r="M133" s="79"/>
      <c r="N133" s="79"/>
      <c r="O133" s="79"/>
      <c r="P133" s="79"/>
      <c r="Q133" s="79"/>
      <c r="R133" s="79">
        <v>3</v>
      </c>
      <c r="S133" s="77">
        <v>4</v>
      </c>
      <c r="T133" s="41"/>
      <c r="U133" s="41"/>
      <c r="V133" s="11"/>
      <c r="W133" s="79"/>
      <c r="X133" s="11"/>
      <c r="Y133" s="91" t="s">
        <v>38</v>
      </c>
    </row>
    <row r="134" ht="25" customHeight="1" spans="1:25">
      <c r="A134" s="11">
        <v>7</v>
      </c>
      <c r="B134" s="41" t="s">
        <v>148</v>
      </c>
      <c r="C134" s="15">
        <f>D134+W134</f>
        <v>59</v>
      </c>
      <c r="D134" s="15">
        <f>SUM(F134:F135)</f>
        <v>59</v>
      </c>
      <c r="E134" s="77" t="s">
        <v>31</v>
      </c>
      <c r="F134" s="41">
        <v>37</v>
      </c>
      <c r="G134" s="79">
        <v>7</v>
      </c>
      <c r="H134" s="79">
        <v>3</v>
      </c>
      <c r="I134" s="79">
        <v>5</v>
      </c>
      <c r="J134" s="79">
        <v>2</v>
      </c>
      <c r="K134" s="79">
        <v>6</v>
      </c>
      <c r="L134" s="79">
        <v>2</v>
      </c>
      <c r="M134" s="79"/>
      <c r="N134" s="79">
        <v>2</v>
      </c>
      <c r="O134" s="79"/>
      <c r="P134" s="79">
        <v>5</v>
      </c>
      <c r="Q134" s="79">
        <v>2</v>
      </c>
      <c r="R134" s="79">
        <v>1</v>
      </c>
      <c r="S134" s="77">
        <v>1</v>
      </c>
      <c r="T134" s="79"/>
      <c r="U134" s="41"/>
      <c r="V134" s="11">
        <v>1</v>
      </c>
      <c r="W134" s="79"/>
      <c r="X134" s="11">
        <v>1</v>
      </c>
      <c r="Y134" s="91" t="s">
        <v>37</v>
      </c>
    </row>
    <row r="135" ht="25" customHeight="1" spans="1:25">
      <c r="A135" s="11"/>
      <c r="B135" s="41"/>
      <c r="C135" s="15"/>
      <c r="D135" s="15"/>
      <c r="E135" s="77" t="s">
        <v>32</v>
      </c>
      <c r="F135" s="41">
        <v>22</v>
      </c>
      <c r="G135" s="79"/>
      <c r="H135" s="79"/>
      <c r="I135" s="79"/>
      <c r="J135" s="79">
        <v>1</v>
      </c>
      <c r="K135" s="79"/>
      <c r="L135" s="79"/>
      <c r="M135" s="79"/>
      <c r="N135" s="79"/>
      <c r="O135" s="79"/>
      <c r="P135" s="79"/>
      <c r="Q135" s="79">
        <v>4</v>
      </c>
      <c r="R135" s="79">
        <v>2</v>
      </c>
      <c r="S135" s="77">
        <v>15</v>
      </c>
      <c r="T135" s="79"/>
      <c r="U135" s="41"/>
      <c r="V135" s="11"/>
      <c r="W135" s="79"/>
      <c r="X135" s="11"/>
      <c r="Y135" s="91" t="s">
        <v>149</v>
      </c>
    </row>
    <row r="136" ht="25" customHeight="1" spans="1:25">
      <c r="A136" s="11">
        <v>8</v>
      </c>
      <c r="B136" s="41" t="s">
        <v>150</v>
      </c>
      <c r="C136" s="15">
        <f>D136+W136</f>
        <v>45</v>
      </c>
      <c r="D136" s="15">
        <f>SUM(F136:F137)</f>
        <v>36</v>
      </c>
      <c r="E136" s="77" t="s">
        <v>31</v>
      </c>
      <c r="F136" s="41">
        <v>6</v>
      </c>
      <c r="G136" s="79"/>
      <c r="H136" s="79">
        <v>2</v>
      </c>
      <c r="I136" s="79">
        <v>1</v>
      </c>
      <c r="J136" s="79">
        <v>2</v>
      </c>
      <c r="K136" s="79">
        <v>1</v>
      </c>
      <c r="L136" s="79"/>
      <c r="M136" s="79"/>
      <c r="N136" s="79"/>
      <c r="O136" s="79"/>
      <c r="P136" s="79"/>
      <c r="Q136" s="79"/>
      <c r="R136" s="79"/>
      <c r="S136" s="79"/>
      <c r="T136" s="41"/>
      <c r="U136" s="41"/>
      <c r="V136" s="11"/>
      <c r="W136" s="79">
        <v>9</v>
      </c>
      <c r="X136" s="11">
        <v>1</v>
      </c>
      <c r="Y136" s="91"/>
    </row>
    <row r="137" ht="25" customHeight="1" spans="1:25">
      <c r="A137" s="11"/>
      <c r="B137" s="41"/>
      <c r="C137" s="15"/>
      <c r="D137" s="15"/>
      <c r="E137" s="77" t="s">
        <v>32</v>
      </c>
      <c r="F137" s="41">
        <v>30</v>
      </c>
      <c r="G137" s="79">
        <v>3</v>
      </c>
      <c r="H137" s="79">
        <v>7</v>
      </c>
      <c r="I137" s="79">
        <v>6</v>
      </c>
      <c r="J137" s="79">
        <v>4</v>
      </c>
      <c r="K137" s="79"/>
      <c r="L137" s="79"/>
      <c r="M137" s="79"/>
      <c r="N137" s="79"/>
      <c r="O137" s="79"/>
      <c r="P137" s="79"/>
      <c r="Q137" s="79">
        <v>3</v>
      </c>
      <c r="R137" s="79">
        <v>2</v>
      </c>
      <c r="S137" s="77">
        <v>5</v>
      </c>
      <c r="T137" s="41"/>
      <c r="U137" s="41"/>
      <c r="V137" s="11"/>
      <c r="W137" s="79"/>
      <c r="X137" s="11"/>
      <c r="Y137" s="91" t="s">
        <v>151</v>
      </c>
    </row>
    <row r="138" ht="25" customHeight="1" spans="1:25">
      <c r="A138" s="17" t="s">
        <v>152</v>
      </c>
      <c r="B138" s="17" t="s">
        <v>153</v>
      </c>
      <c r="C138" s="18">
        <f>SUM(C140:C153)</f>
        <v>369</v>
      </c>
      <c r="D138" s="18">
        <f>SUM(D140:D153)</f>
        <v>340</v>
      </c>
      <c r="E138" s="95" t="s">
        <v>31</v>
      </c>
      <c r="F138" s="17">
        <f>F140+F142+F144+F146+F148+F150+F152</f>
        <v>123</v>
      </c>
      <c r="G138" s="17">
        <f t="shared" ref="G138:V138" si="19">G140+G142+G144+G146+G148+G150+G152</f>
        <v>5</v>
      </c>
      <c r="H138" s="17">
        <f t="shared" si="19"/>
        <v>20</v>
      </c>
      <c r="I138" s="17">
        <f t="shared" si="19"/>
        <v>15</v>
      </c>
      <c r="J138" s="17">
        <f t="shared" si="19"/>
        <v>17</v>
      </c>
      <c r="K138" s="17">
        <f t="shared" si="19"/>
        <v>9</v>
      </c>
      <c r="L138" s="17">
        <f t="shared" si="19"/>
        <v>6</v>
      </c>
      <c r="M138" s="17">
        <f t="shared" si="19"/>
        <v>0</v>
      </c>
      <c r="N138" s="17">
        <f t="shared" si="19"/>
        <v>17</v>
      </c>
      <c r="O138" s="17">
        <f t="shared" si="19"/>
        <v>8</v>
      </c>
      <c r="P138" s="17">
        <f t="shared" si="19"/>
        <v>4</v>
      </c>
      <c r="Q138" s="17">
        <f t="shared" si="19"/>
        <v>0</v>
      </c>
      <c r="R138" s="17">
        <f t="shared" si="19"/>
        <v>5</v>
      </c>
      <c r="S138" s="17">
        <f t="shared" si="19"/>
        <v>8</v>
      </c>
      <c r="T138" s="17">
        <f t="shared" si="19"/>
        <v>0</v>
      </c>
      <c r="U138" s="17">
        <f t="shared" si="19"/>
        <v>0</v>
      </c>
      <c r="V138" s="17">
        <f t="shared" si="19"/>
        <v>9</v>
      </c>
      <c r="W138" s="18">
        <f>SUM(W140:W153)</f>
        <v>29</v>
      </c>
      <c r="X138" s="17"/>
      <c r="Y138" s="108"/>
    </row>
    <row r="139" ht="25" customHeight="1" spans="1:25">
      <c r="A139" s="17"/>
      <c r="B139" s="17"/>
      <c r="C139" s="20"/>
      <c r="D139" s="20"/>
      <c r="E139" s="95" t="s">
        <v>32</v>
      </c>
      <c r="F139" s="17">
        <f t="shared" ref="F139:V139" si="20">F141+F143+F145+F147+F149+F151+F153</f>
        <v>217</v>
      </c>
      <c r="G139" s="17">
        <f t="shared" si="20"/>
        <v>8</v>
      </c>
      <c r="H139" s="17">
        <f t="shared" si="20"/>
        <v>67</v>
      </c>
      <c r="I139" s="17">
        <f t="shared" si="20"/>
        <v>45</v>
      </c>
      <c r="J139" s="17">
        <f t="shared" si="20"/>
        <v>16</v>
      </c>
      <c r="K139" s="17">
        <f t="shared" si="20"/>
        <v>0</v>
      </c>
      <c r="L139" s="17">
        <f t="shared" si="20"/>
        <v>0</v>
      </c>
      <c r="M139" s="17">
        <f t="shared" si="20"/>
        <v>10</v>
      </c>
      <c r="N139" s="17">
        <f t="shared" si="20"/>
        <v>0</v>
      </c>
      <c r="O139" s="17">
        <f t="shared" si="20"/>
        <v>0</v>
      </c>
      <c r="P139" s="17">
        <f t="shared" si="20"/>
        <v>0</v>
      </c>
      <c r="Q139" s="17">
        <f t="shared" si="20"/>
        <v>6</v>
      </c>
      <c r="R139" s="17">
        <f t="shared" si="20"/>
        <v>12</v>
      </c>
      <c r="S139" s="17">
        <f t="shared" si="20"/>
        <v>29</v>
      </c>
      <c r="T139" s="17">
        <f t="shared" si="20"/>
        <v>1</v>
      </c>
      <c r="U139" s="17">
        <f t="shared" si="20"/>
        <v>1</v>
      </c>
      <c r="V139" s="17">
        <f t="shared" si="20"/>
        <v>22</v>
      </c>
      <c r="W139" s="20"/>
      <c r="X139" s="17"/>
      <c r="Y139" s="108"/>
    </row>
    <row r="140" ht="25" customHeight="1" spans="1:25">
      <c r="A140" s="10">
        <v>1</v>
      </c>
      <c r="B140" s="11" t="s">
        <v>154</v>
      </c>
      <c r="C140" s="15">
        <f>D140+W140</f>
        <v>199</v>
      </c>
      <c r="D140" s="15">
        <f>SUM(F140:F141)</f>
        <v>199</v>
      </c>
      <c r="E140" s="21" t="s">
        <v>31</v>
      </c>
      <c r="F140" s="96">
        <v>40</v>
      </c>
      <c r="G140" s="97">
        <v>1</v>
      </c>
      <c r="H140" s="98">
        <v>6</v>
      </c>
      <c r="I140" s="98">
        <v>5</v>
      </c>
      <c r="J140" s="98">
        <v>7</v>
      </c>
      <c r="K140" s="98">
        <v>1</v>
      </c>
      <c r="L140" s="98">
        <v>2</v>
      </c>
      <c r="M140" s="11"/>
      <c r="N140" s="98">
        <v>6</v>
      </c>
      <c r="O140" s="98">
        <v>2</v>
      </c>
      <c r="P140" s="98">
        <v>1</v>
      </c>
      <c r="Q140" s="11"/>
      <c r="R140" s="98">
        <v>1</v>
      </c>
      <c r="S140" s="98">
        <v>3</v>
      </c>
      <c r="T140" s="11"/>
      <c r="U140" s="11"/>
      <c r="V140" s="11">
        <v>5</v>
      </c>
      <c r="W140" s="11"/>
      <c r="X140" s="11">
        <v>0</v>
      </c>
      <c r="Y140" s="91" t="s">
        <v>70</v>
      </c>
    </row>
    <row r="141" ht="25" customHeight="1" spans="1:25">
      <c r="A141" s="11"/>
      <c r="B141" s="11"/>
      <c r="C141" s="15"/>
      <c r="D141" s="15"/>
      <c r="E141" s="21" t="s">
        <v>32</v>
      </c>
      <c r="F141" s="96">
        <f>SUM(G141:V141)</f>
        <v>159</v>
      </c>
      <c r="G141" s="98">
        <v>5</v>
      </c>
      <c r="H141" s="98">
        <v>50</v>
      </c>
      <c r="I141" s="98">
        <v>30</v>
      </c>
      <c r="J141" s="98">
        <v>12</v>
      </c>
      <c r="K141" s="11"/>
      <c r="L141" s="11"/>
      <c r="M141" s="98">
        <v>7</v>
      </c>
      <c r="N141" s="11"/>
      <c r="O141" s="11"/>
      <c r="P141" s="11"/>
      <c r="Q141" s="98">
        <v>6</v>
      </c>
      <c r="R141" s="98">
        <v>10</v>
      </c>
      <c r="S141" s="98">
        <v>22</v>
      </c>
      <c r="T141" s="98"/>
      <c r="U141" s="98">
        <v>1</v>
      </c>
      <c r="V141" s="11">
        <v>16</v>
      </c>
      <c r="W141" s="11"/>
      <c r="X141" s="11"/>
      <c r="Y141" s="91" t="s">
        <v>155</v>
      </c>
    </row>
    <row r="142" ht="25" customHeight="1" spans="1:25">
      <c r="A142" s="10">
        <v>2</v>
      </c>
      <c r="B142" s="11" t="s">
        <v>156</v>
      </c>
      <c r="C142" s="15">
        <f>D142+W142</f>
        <v>50</v>
      </c>
      <c r="D142" s="15">
        <f>SUM(F142:F143)</f>
        <v>30</v>
      </c>
      <c r="E142" s="21" t="s">
        <v>31</v>
      </c>
      <c r="F142" s="96">
        <v>20</v>
      </c>
      <c r="G142" s="16"/>
      <c r="H142" s="98">
        <v>6</v>
      </c>
      <c r="I142" s="98">
        <v>4</v>
      </c>
      <c r="J142" s="98">
        <v>2</v>
      </c>
      <c r="K142" s="98">
        <v>3</v>
      </c>
      <c r="L142" s="98">
        <v>1</v>
      </c>
      <c r="M142" s="11"/>
      <c r="N142" s="98">
        <v>1</v>
      </c>
      <c r="O142" s="98">
        <v>1</v>
      </c>
      <c r="P142" s="11"/>
      <c r="Q142" s="11"/>
      <c r="R142" s="98">
        <v>1</v>
      </c>
      <c r="S142" s="98">
        <v>1</v>
      </c>
      <c r="T142" s="11"/>
      <c r="U142" s="11"/>
      <c r="V142" s="11"/>
      <c r="W142" s="98">
        <v>20</v>
      </c>
      <c r="X142" s="98">
        <v>1</v>
      </c>
      <c r="Y142" s="91" t="s">
        <v>77</v>
      </c>
    </row>
    <row r="143" ht="25" customHeight="1" spans="1:25">
      <c r="A143" s="11"/>
      <c r="B143" s="11"/>
      <c r="C143" s="15"/>
      <c r="D143" s="15"/>
      <c r="E143" s="21" t="s">
        <v>32</v>
      </c>
      <c r="F143" s="96">
        <v>10</v>
      </c>
      <c r="G143" s="98">
        <v>1</v>
      </c>
      <c r="H143" s="98">
        <v>4</v>
      </c>
      <c r="I143" s="98">
        <v>4</v>
      </c>
      <c r="J143" s="98">
        <v>1</v>
      </c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91"/>
    </row>
    <row r="144" ht="24" customHeight="1" spans="1:25">
      <c r="A144" s="10">
        <v>3</v>
      </c>
      <c r="B144" s="11" t="s">
        <v>157</v>
      </c>
      <c r="C144" s="15">
        <f>D144+W144</f>
        <v>15</v>
      </c>
      <c r="D144" s="15">
        <f>SUM(F144:F145)</f>
        <v>15</v>
      </c>
      <c r="E144" s="21" t="s">
        <v>31</v>
      </c>
      <c r="F144" s="15">
        <v>15</v>
      </c>
      <c r="G144" s="16">
        <v>1</v>
      </c>
      <c r="H144" s="11">
        <v>2</v>
      </c>
      <c r="I144" s="11">
        <v>3</v>
      </c>
      <c r="J144" s="11">
        <v>2</v>
      </c>
      <c r="K144" s="11">
        <v>1</v>
      </c>
      <c r="L144" s="11">
        <v>1</v>
      </c>
      <c r="M144" s="11"/>
      <c r="N144" s="11">
        <v>2</v>
      </c>
      <c r="O144" s="11">
        <v>2</v>
      </c>
      <c r="P144" s="11"/>
      <c r="Q144" s="11"/>
      <c r="R144" s="11">
        <v>1</v>
      </c>
      <c r="S144" s="11"/>
      <c r="T144" s="11"/>
      <c r="U144" s="11"/>
      <c r="V144" s="11"/>
      <c r="W144" s="11"/>
      <c r="X144" s="11">
        <v>3</v>
      </c>
      <c r="Y144" s="91"/>
    </row>
    <row r="145" ht="24" customHeight="1" spans="1:25">
      <c r="A145" s="11"/>
      <c r="B145" s="11"/>
      <c r="C145" s="15"/>
      <c r="D145" s="15"/>
      <c r="E145" s="21" t="s">
        <v>32</v>
      </c>
      <c r="F145" s="15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91"/>
    </row>
    <row r="146" ht="24" customHeight="1" spans="1:25">
      <c r="A146" s="10">
        <v>4</v>
      </c>
      <c r="B146" s="11" t="s">
        <v>158</v>
      </c>
      <c r="C146" s="15">
        <f>D146+W146</f>
        <v>30</v>
      </c>
      <c r="D146" s="15">
        <f>SUM(F146:F147)</f>
        <v>30</v>
      </c>
      <c r="E146" s="21" t="s">
        <v>31</v>
      </c>
      <c r="F146" s="15">
        <v>25</v>
      </c>
      <c r="G146" s="16">
        <v>2</v>
      </c>
      <c r="H146" s="11">
        <v>2</v>
      </c>
      <c r="I146" s="11">
        <v>2</v>
      </c>
      <c r="J146" s="11">
        <v>2</v>
      </c>
      <c r="K146" s="11">
        <v>2</v>
      </c>
      <c r="L146" s="11">
        <v>2</v>
      </c>
      <c r="M146" s="11"/>
      <c r="N146" s="11">
        <v>2</v>
      </c>
      <c r="O146" s="11">
        <v>2</v>
      </c>
      <c r="P146" s="11">
        <v>2</v>
      </c>
      <c r="Q146" s="11"/>
      <c r="R146" s="11">
        <v>2</v>
      </c>
      <c r="S146" s="11">
        <v>2</v>
      </c>
      <c r="T146" s="11"/>
      <c r="U146" s="11"/>
      <c r="V146" s="11">
        <v>3</v>
      </c>
      <c r="W146" s="11"/>
      <c r="X146" s="11">
        <v>1</v>
      </c>
      <c r="Y146" s="91" t="s">
        <v>49</v>
      </c>
    </row>
    <row r="147" ht="24" customHeight="1" spans="1:25">
      <c r="A147" s="11"/>
      <c r="B147" s="11"/>
      <c r="C147" s="15"/>
      <c r="D147" s="15"/>
      <c r="E147" s="21" t="s">
        <v>32</v>
      </c>
      <c r="F147" s="15">
        <v>5</v>
      </c>
      <c r="G147" s="11"/>
      <c r="H147" s="11">
        <v>3</v>
      </c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>
        <v>2</v>
      </c>
      <c r="W147" s="11"/>
      <c r="X147" s="11"/>
      <c r="Y147" s="91"/>
    </row>
    <row r="148" ht="24" customHeight="1" spans="1:25">
      <c r="A148" s="10">
        <v>5</v>
      </c>
      <c r="B148" s="11" t="s">
        <v>159</v>
      </c>
      <c r="C148" s="15">
        <f>D148+W148</f>
        <v>25</v>
      </c>
      <c r="D148" s="15">
        <f>SUM(F148:F149)</f>
        <v>20</v>
      </c>
      <c r="E148" s="21" t="s">
        <v>31</v>
      </c>
      <c r="F148" s="15">
        <v>5</v>
      </c>
      <c r="G148" s="16">
        <v>1</v>
      </c>
      <c r="H148" s="16"/>
      <c r="I148" s="16"/>
      <c r="J148" s="16">
        <v>1</v>
      </c>
      <c r="K148" s="16"/>
      <c r="L148" s="16"/>
      <c r="M148" s="16"/>
      <c r="N148" s="16"/>
      <c r="O148" s="16">
        <v>1</v>
      </c>
      <c r="P148" s="16"/>
      <c r="Q148" s="16"/>
      <c r="R148" s="16"/>
      <c r="S148" s="16">
        <v>2</v>
      </c>
      <c r="T148" s="16"/>
      <c r="U148" s="16"/>
      <c r="V148" s="11"/>
      <c r="W148" s="26">
        <v>5</v>
      </c>
      <c r="X148" s="11">
        <v>123</v>
      </c>
      <c r="Y148" s="91" t="s">
        <v>34</v>
      </c>
    </row>
    <row r="149" ht="25" customHeight="1" spans="1:25">
      <c r="A149" s="11"/>
      <c r="B149" s="11"/>
      <c r="C149" s="15"/>
      <c r="D149" s="15"/>
      <c r="E149" s="21" t="s">
        <v>32</v>
      </c>
      <c r="F149" s="15">
        <v>15</v>
      </c>
      <c r="G149" s="16"/>
      <c r="H149" s="16">
        <v>1</v>
      </c>
      <c r="I149" s="16">
        <v>3</v>
      </c>
      <c r="J149" s="16">
        <v>2</v>
      </c>
      <c r="K149" s="16"/>
      <c r="L149" s="16"/>
      <c r="M149" s="16"/>
      <c r="N149" s="16"/>
      <c r="O149" s="16"/>
      <c r="P149" s="16"/>
      <c r="Q149" s="16"/>
      <c r="R149" s="16">
        <v>2</v>
      </c>
      <c r="S149" s="16">
        <v>5</v>
      </c>
      <c r="T149" s="16">
        <v>1</v>
      </c>
      <c r="U149" s="16"/>
      <c r="V149" s="11">
        <v>1</v>
      </c>
      <c r="W149" s="26"/>
      <c r="X149" s="11"/>
      <c r="Y149" s="91" t="s">
        <v>117</v>
      </c>
    </row>
    <row r="150" ht="25" customHeight="1" spans="1:25">
      <c r="A150" s="10">
        <v>6</v>
      </c>
      <c r="B150" s="11" t="s">
        <v>160</v>
      </c>
      <c r="C150" s="15">
        <f>D150+W150</f>
        <v>40</v>
      </c>
      <c r="D150" s="15">
        <f>SUM(F150:F151)</f>
        <v>36</v>
      </c>
      <c r="E150" s="21" t="s">
        <v>31</v>
      </c>
      <c r="F150" s="15">
        <v>18</v>
      </c>
      <c r="G150" s="16"/>
      <c r="H150" s="11">
        <v>4</v>
      </c>
      <c r="I150" s="11">
        <v>1</v>
      </c>
      <c r="J150" s="11">
        <v>3</v>
      </c>
      <c r="K150" s="11">
        <v>2</v>
      </c>
      <c r="L150" s="11"/>
      <c r="M150" s="11"/>
      <c r="N150" s="11">
        <v>6</v>
      </c>
      <c r="O150" s="11"/>
      <c r="P150" s="11">
        <v>1</v>
      </c>
      <c r="Q150" s="11"/>
      <c r="R150" s="11"/>
      <c r="S150" s="11"/>
      <c r="T150" s="11"/>
      <c r="U150" s="11"/>
      <c r="V150" s="11">
        <v>1</v>
      </c>
      <c r="W150" s="11">
        <v>4</v>
      </c>
      <c r="X150" s="11">
        <v>12345</v>
      </c>
      <c r="Y150" s="91"/>
    </row>
    <row r="151" ht="25" customHeight="1" spans="1:25">
      <c r="A151" s="11"/>
      <c r="B151" s="11"/>
      <c r="C151" s="15"/>
      <c r="D151" s="15"/>
      <c r="E151" s="21" t="s">
        <v>32</v>
      </c>
      <c r="F151" s="15">
        <v>18</v>
      </c>
      <c r="G151" s="11"/>
      <c r="H151" s="11">
        <v>9</v>
      </c>
      <c r="I151" s="11">
        <v>8</v>
      </c>
      <c r="J151" s="11">
        <v>1</v>
      </c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91"/>
    </row>
    <row r="152" ht="24" customHeight="1" spans="1:25">
      <c r="A152" s="10">
        <v>7</v>
      </c>
      <c r="B152" s="11" t="s">
        <v>161</v>
      </c>
      <c r="C152" s="15">
        <f>D152+W152</f>
        <v>10</v>
      </c>
      <c r="D152" s="15">
        <f>SUM(F152:F153)</f>
        <v>10</v>
      </c>
      <c r="E152" s="21" t="s">
        <v>31</v>
      </c>
      <c r="F152" s="66"/>
      <c r="G152" s="67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106"/>
      <c r="T152" s="65"/>
      <c r="U152" s="65"/>
      <c r="V152" s="11"/>
      <c r="W152" s="11"/>
      <c r="X152" s="11">
        <v>12345</v>
      </c>
      <c r="Y152" s="57"/>
    </row>
    <row r="153" ht="24" customHeight="1" spans="1:25">
      <c r="A153" s="11"/>
      <c r="B153" s="11"/>
      <c r="C153" s="15"/>
      <c r="D153" s="15"/>
      <c r="E153" s="21" t="s">
        <v>32</v>
      </c>
      <c r="F153" s="66">
        <v>10</v>
      </c>
      <c r="G153" s="65">
        <v>2</v>
      </c>
      <c r="H153" s="65"/>
      <c r="I153" s="65"/>
      <c r="J153" s="65"/>
      <c r="K153" s="65"/>
      <c r="L153" s="65"/>
      <c r="M153" s="65">
        <v>3</v>
      </c>
      <c r="N153" s="65"/>
      <c r="O153" s="65"/>
      <c r="P153" s="65"/>
      <c r="Q153" s="65"/>
      <c r="R153" s="65"/>
      <c r="S153" s="107">
        <v>2</v>
      </c>
      <c r="T153" s="65"/>
      <c r="U153" s="65"/>
      <c r="V153" s="11">
        <v>3</v>
      </c>
      <c r="W153" s="11"/>
      <c r="X153" s="11"/>
      <c r="Y153" s="57" t="s">
        <v>162</v>
      </c>
    </row>
    <row r="154" ht="25" customHeight="1" spans="1:25">
      <c r="A154" s="99" t="s">
        <v>163</v>
      </c>
      <c r="B154" s="99"/>
      <c r="C154" s="100">
        <f>C6+C24+C34+C44+C58+C78+C92+C120+C138</f>
        <v>5520</v>
      </c>
      <c r="D154" s="100">
        <f>D6+D24+D34+D44+D58+D78+D92+D120+D138</f>
        <v>5300</v>
      </c>
      <c r="E154" s="101" t="s">
        <v>31</v>
      </c>
      <c r="F154" s="102">
        <f>F6+F24+F34+F44+F58+F78+F92+F120+F138</f>
        <v>2197</v>
      </c>
      <c r="G154" s="102">
        <f t="shared" ref="G154:W154" si="21">G6+G24+G34+G44+G58+G78+G92+G120+G138</f>
        <v>116</v>
      </c>
      <c r="H154" s="102">
        <f t="shared" si="21"/>
        <v>369</v>
      </c>
      <c r="I154" s="102">
        <f t="shared" si="21"/>
        <v>407</v>
      </c>
      <c r="J154" s="102">
        <f t="shared" si="21"/>
        <v>370</v>
      </c>
      <c r="K154" s="102">
        <f t="shared" si="21"/>
        <v>115</v>
      </c>
      <c r="L154" s="102">
        <f t="shared" si="21"/>
        <v>75</v>
      </c>
      <c r="M154" s="102">
        <f t="shared" si="21"/>
        <v>0</v>
      </c>
      <c r="N154" s="102">
        <f t="shared" si="21"/>
        <v>208</v>
      </c>
      <c r="O154" s="102">
        <f t="shared" si="21"/>
        <v>99</v>
      </c>
      <c r="P154" s="102">
        <f t="shared" si="21"/>
        <v>79</v>
      </c>
      <c r="Q154" s="102">
        <f t="shared" si="21"/>
        <v>30</v>
      </c>
      <c r="R154" s="102">
        <f t="shared" si="21"/>
        <v>155</v>
      </c>
      <c r="S154" s="102">
        <f t="shared" si="21"/>
        <v>107</v>
      </c>
      <c r="T154" s="102">
        <f t="shared" si="21"/>
        <v>0</v>
      </c>
      <c r="U154" s="102">
        <f t="shared" si="21"/>
        <v>0</v>
      </c>
      <c r="V154" s="102">
        <f t="shared" si="21"/>
        <v>67</v>
      </c>
      <c r="W154" s="100">
        <f t="shared" si="21"/>
        <v>220</v>
      </c>
      <c r="X154" s="102"/>
      <c r="Y154" s="102"/>
    </row>
    <row r="155" ht="25" customHeight="1" spans="1:25">
      <c r="A155" s="99"/>
      <c r="B155" s="99"/>
      <c r="C155" s="103"/>
      <c r="D155" s="103"/>
      <c r="E155" s="101" t="s">
        <v>32</v>
      </c>
      <c r="F155" s="102">
        <f t="shared" ref="F155:V155" si="22">F7+F25+F35+F45+F59+F79+F93+F121+F139</f>
        <v>3103</v>
      </c>
      <c r="G155" s="102">
        <f t="shared" si="22"/>
        <v>116</v>
      </c>
      <c r="H155" s="102">
        <f t="shared" si="22"/>
        <v>846</v>
      </c>
      <c r="I155" s="102">
        <f t="shared" si="22"/>
        <v>718</v>
      </c>
      <c r="J155" s="102">
        <f t="shared" si="22"/>
        <v>399</v>
      </c>
      <c r="K155" s="102">
        <f t="shared" si="22"/>
        <v>0</v>
      </c>
      <c r="L155" s="102">
        <f t="shared" si="22"/>
        <v>0</v>
      </c>
      <c r="M155" s="102">
        <f t="shared" si="22"/>
        <v>151</v>
      </c>
      <c r="N155" s="102">
        <f t="shared" si="22"/>
        <v>0</v>
      </c>
      <c r="O155" s="102">
        <f t="shared" si="22"/>
        <v>0</v>
      </c>
      <c r="P155" s="102">
        <f t="shared" si="22"/>
        <v>0</v>
      </c>
      <c r="Q155" s="102">
        <f t="shared" si="22"/>
        <v>98</v>
      </c>
      <c r="R155" s="102">
        <f t="shared" si="22"/>
        <v>279</v>
      </c>
      <c r="S155" s="102">
        <f t="shared" si="22"/>
        <v>341</v>
      </c>
      <c r="T155" s="102">
        <f t="shared" si="22"/>
        <v>6</v>
      </c>
      <c r="U155" s="102">
        <f t="shared" si="22"/>
        <v>2</v>
      </c>
      <c r="V155" s="102">
        <f t="shared" si="22"/>
        <v>147</v>
      </c>
      <c r="W155" s="103"/>
      <c r="X155" s="102"/>
      <c r="Y155" s="102"/>
    </row>
    <row r="156" ht="65" customHeight="1" spans="1:25">
      <c r="A156" s="104" t="s">
        <v>164</v>
      </c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</row>
  </sheetData>
  <autoFilter ref="A5:Y156">
    <extLst/>
  </autoFilter>
  <mergeCells count="462">
    <mergeCell ref="A1:Y1"/>
    <mergeCell ref="A2:Y2"/>
    <mergeCell ref="A3:H3"/>
    <mergeCell ref="I3:T3"/>
    <mergeCell ref="U3:Y3"/>
    <mergeCell ref="D4:V4"/>
    <mergeCell ref="A156:Y156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B148:B149"/>
    <mergeCell ref="B150:B151"/>
    <mergeCell ref="B152:B15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D112:D113"/>
    <mergeCell ref="D114:D115"/>
    <mergeCell ref="D116:D117"/>
    <mergeCell ref="D118:D119"/>
    <mergeCell ref="D120:D121"/>
    <mergeCell ref="D122:D123"/>
    <mergeCell ref="D124:D125"/>
    <mergeCell ref="D126:D127"/>
    <mergeCell ref="D128:D129"/>
    <mergeCell ref="D130:D131"/>
    <mergeCell ref="D132:D133"/>
    <mergeCell ref="D134:D135"/>
    <mergeCell ref="D136:D137"/>
    <mergeCell ref="D138:D139"/>
    <mergeCell ref="D140:D141"/>
    <mergeCell ref="D142:D143"/>
    <mergeCell ref="D144:D145"/>
    <mergeCell ref="D146:D147"/>
    <mergeCell ref="D148:D149"/>
    <mergeCell ref="D150:D151"/>
    <mergeCell ref="D152:D153"/>
    <mergeCell ref="D154:D155"/>
    <mergeCell ref="W6:W7"/>
    <mergeCell ref="W8:W9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46:W47"/>
    <mergeCell ref="W48:W49"/>
    <mergeCell ref="W50:W51"/>
    <mergeCell ref="W52:W53"/>
    <mergeCell ref="W54:W55"/>
    <mergeCell ref="W56:W57"/>
    <mergeCell ref="W58:W59"/>
    <mergeCell ref="W60:W61"/>
    <mergeCell ref="W62:W63"/>
    <mergeCell ref="W64:W65"/>
    <mergeCell ref="W66:W67"/>
    <mergeCell ref="W68:W69"/>
    <mergeCell ref="W70:W71"/>
    <mergeCell ref="W72:W73"/>
    <mergeCell ref="W74:W75"/>
    <mergeCell ref="W76:W77"/>
    <mergeCell ref="W78:W79"/>
    <mergeCell ref="W80:W81"/>
    <mergeCell ref="W82:W83"/>
    <mergeCell ref="W84:W85"/>
    <mergeCell ref="W86:W87"/>
    <mergeCell ref="W88:W89"/>
    <mergeCell ref="W90:W91"/>
    <mergeCell ref="W92:W93"/>
    <mergeCell ref="W94:W95"/>
    <mergeCell ref="W96:W97"/>
    <mergeCell ref="W98:W99"/>
    <mergeCell ref="W100:W101"/>
    <mergeCell ref="W102:W103"/>
    <mergeCell ref="W104:W105"/>
    <mergeCell ref="W106:W107"/>
    <mergeCell ref="W108:W109"/>
    <mergeCell ref="W110:W111"/>
    <mergeCell ref="W112:W113"/>
    <mergeCell ref="W114:W115"/>
    <mergeCell ref="W116:W117"/>
    <mergeCell ref="W118:W119"/>
    <mergeCell ref="W120:W121"/>
    <mergeCell ref="W122:W123"/>
    <mergeCell ref="W124:W125"/>
    <mergeCell ref="W126:W127"/>
    <mergeCell ref="W128:W129"/>
    <mergeCell ref="W130:W131"/>
    <mergeCell ref="W132:W133"/>
    <mergeCell ref="W134:W135"/>
    <mergeCell ref="W136:W137"/>
    <mergeCell ref="W138:W139"/>
    <mergeCell ref="W140:W141"/>
    <mergeCell ref="W142:W143"/>
    <mergeCell ref="W144:W145"/>
    <mergeCell ref="W146:W147"/>
    <mergeCell ref="W148:W149"/>
    <mergeCell ref="W150:W151"/>
    <mergeCell ref="W152:W153"/>
    <mergeCell ref="W154:W155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X48:X49"/>
    <mergeCell ref="X50:X51"/>
    <mergeCell ref="X52:X53"/>
    <mergeCell ref="X54:X55"/>
    <mergeCell ref="X56:X57"/>
    <mergeCell ref="X58:X59"/>
    <mergeCell ref="X60:X61"/>
    <mergeCell ref="X62:X63"/>
    <mergeCell ref="X64:X65"/>
    <mergeCell ref="X66:X67"/>
    <mergeCell ref="X68:X69"/>
    <mergeCell ref="X70:X71"/>
    <mergeCell ref="X72:X73"/>
    <mergeCell ref="X74:X75"/>
    <mergeCell ref="X76:X77"/>
    <mergeCell ref="X78:X79"/>
    <mergeCell ref="X80:X81"/>
    <mergeCell ref="X82:X83"/>
    <mergeCell ref="X84:X85"/>
    <mergeCell ref="X86:X87"/>
    <mergeCell ref="X88:X89"/>
    <mergeCell ref="X90:X91"/>
    <mergeCell ref="X92:X93"/>
    <mergeCell ref="X94:X95"/>
    <mergeCell ref="X96:X97"/>
    <mergeCell ref="X98:X99"/>
    <mergeCell ref="X100:X101"/>
    <mergeCell ref="X102:X103"/>
    <mergeCell ref="X104:X105"/>
    <mergeCell ref="X106:X107"/>
    <mergeCell ref="X108:X109"/>
    <mergeCell ref="X110:X111"/>
    <mergeCell ref="X112:X113"/>
    <mergeCell ref="X114:X115"/>
    <mergeCell ref="X116:X117"/>
    <mergeCell ref="X118:X119"/>
    <mergeCell ref="X120:X121"/>
    <mergeCell ref="X122:X123"/>
    <mergeCell ref="X124:X125"/>
    <mergeCell ref="X126:X127"/>
    <mergeCell ref="X128:X129"/>
    <mergeCell ref="X130:X131"/>
    <mergeCell ref="X132:X133"/>
    <mergeCell ref="X134:X135"/>
    <mergeCell ref="X136:X137"/>
    <mergeCell ref="X138:X139"/>
    <mergeCell ref="X140:X141"/>
    <mergeCell ref="X142:X143"/>
    <mergeCell ref="X144:X145"/>
    <mergeCell ref="X146:X147"/>
    <mergeCell ref="X148:X149"/>
    <mergeCell ref="X150:X151"/>
    <mergeCell ref="X152:X153"/>
    <mergeCell ref="X154:X155"/>
    <mergeCell ref="Y4:Y5"/>
    <mergeCell ref="Y154:Y155"/>
    <mergeCell ref="A154:B155"/>
  </mergeCells>
  <printOptions horizontalCentered="1"/>
  <pageMargins left="0.236111111111111" right="0.141666666666667" top="0.590277777777778" bottom="0.271527777777778" header="0.826388888888889" footer="0.511805555555556"/>
  <pageSetup paperSize="9" scale="74" fitToHeight="0" orientation="landscape" horizontalDpi="600"/>
  <headerFooter differentOddEven="1">
    <oddFooter>&amp;R—&amp;P—</oddFooter>
    <evenFooter>&amp;L—&amp;P—</evenFooter>
  </headerFooter>
  <rowBreaks count="7" manualBreakCount="7">
    <brk id="23" max="16383" man="1"/>
    <brk id="43" max="16383" man="1"/>
    <brk id="57" max="16383" man="1"/>
    <brk id="77" max="16383" man="1"/>
    <brk id="91" max="16383" man="1"/>
    <brk id="117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renmingyong</dc:creator>
  <cp:lastModifiedBy>Administrator</cp:lastModifiedBy>
  <dcterms:created xsi:type="dcterms:W3CDTF">2016-02-03T22:18:00Z</dcterms:created>
  <cp:lastPrinted>2019-03-04T18:05:00Z</cp:lastPrinted>
  <dcterms:modified xsi:type="dcterms:W3CDTF">2024-05-19T08:01:43Z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8699A0A33E304D2385F844C520DD722D_13</vt:lpwstr>
  </property>
</Properties>
</file>