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带公式 (2)" sheetId="1" r:id="rId1"/>
  </sheets>
  <definedNames>
    <definedName name="_xlnm._FilterDatabase" localSheetId="0" hidden="1">'带公式 (2)'!$A$2:$M$152</definedName>
    <definedName name="_xlnm.Print_Titles" localSheetId="0">'带公式 (2)'!$1:$2</definedName>
  </definedNames>
  <calcPr calcId="144525"/>
</workbook>
</file>

<file path=xl/sharedStrings.xml><?xml version="1.0" encoding="utf-8"?>
<sst xmlns="http://schemas.openxmlformats.org/spreadsheetml/2006/main" count="624" uniqueCount="240">
  <si>
    <t>2024年峨眉山市事业单位（综合类、卫生类）公开考试招聘工作人员总成绩及排名表</t>
  </si>
  <si>
    <t>序号</t>
  </si>
  <si>
    <t>报考单位</t>
  </si>
  <si>
    <t>岗位名称</t>
  </si>
  <si>
    <t>岗位编码</t>
  </si>
  <si>
    <t>姓名</t>
  </si>
  <si>
    <t>笔  试
总成绩</t>
  </si>
  <si>
    <t>笔试折合成绩</t>
  </si>
  <si>
    <t>面试室号</t>
  </si>
  <si>
    <t>面试序号</t>
  </si>
  <si>
    <t>面试成绩</t>
  </si>
  <si>
    <t>面试折合成绩</t>
  </si>
  <si>
    <t>总成绩</t>
  </si>
  <si>
    <t>排名</t>
  </si>
  <si>
    <t>峨眉山市茶产业服务中心</t>
  </si>
  <si>
    <t>会计</t>
  </si>
  <si>
    <t>范丞</t>
  </si>
  <si>
    <t>三</t>
  </si>
  <si>
    <t>陈汶钰</t>
  </si>
  <si>
    <t>邓双基</t>
  </si>
  <si>
    <t>卢婉瑶</t>
  </si>
  <si>
    <t>峨眉山市龙池畜牧兽医站</t>
  </si>
  <si>
    <t>动物防疫监督</t>
  </si>
  <si>
    <t>曾利</t>
  </si>
  <si>
    <t>王思怡</t>
  </si>
  <si>
    <t>周涛</t>
  </si>
  <si>
    <t>缺考</t>
  </si>
  <si>
    <t>肖文雪</t>
  </si>
  <si>
    <t>峨眉山市不动产登记中心</t>
  </si>
  <si>
    <t>法律</t>
  </si>
  <si>
    <t>钟欣宇</t>
  </si>
  <si>
    <t>唐夕雅</t>
  </si>
  <si>
    <t>陈永权</t>
  </si>
  <si>
    <t>市土地储备整理和征收服务中心</t>
  </si>
  <si>
    <t>祝绍林</t>
  </si>
  <si>
    <t>蔡丽娟</t>
  </si>
  <si>
    <t>游倩</t>
  </si>
  <si>
    <t>峨眉山市符溪自然资源所</t>
  </si>
  <si>
    <t>国土资源管理</t>
  </si>
  <si>
    <t>代佳泉</t>
  </si>
  <si>
    <t>韩芳</t>
  </si>
  <si>
    <t>鲁骐恺</t>
  </si>
  <si>
    <t>峨眉山市绥山自然资源所</t>
  </si>
  <si>
    <t>蔡雨</t>
  </si>
  <si>
    <t>张海涛</t>
  </si>
  <si>
    <t>胡阳</t>
  </si>
  <si>
    <t>峨眉山市高桥自然资源所</t>
  </si>
  <si>
    <t>廖凯</t>
  </si>
  <si>
    <t>赖西鹃</t>
  </si>
  <si>
    <t>峨眉山市城乡建设保障服务中心</t>
  </si>
  <si>
    <t>魏佳惠</t>
  </si>
  <si>
    <t>六</t>
  </si>
  <si>
    <t>王庆</t>
  </si>
  <si>
    <t>谢乐乐</t>
  </si>
  <si>
    <t>园林管理</t>
  </si>
  <si>
    <t>代济宏</t>
  </si>
  <si>
    <t>唐勤</t>
  </si>
  <si>
    <t>何达</t>
  </si>
  <si>
    <t>市政工程</t>
  </si>
  <si>
    <t>谢薇</t>
  </si>
  <si>
    <t>邵思程</t>
  </si>
  <si>
    <t>胡超</t>
  </si>
  <si>
    <t>亮化管理</t>
  </si>
  <si>
    <t>付雪华</t>
  </si>
  <si>
    <t>凌磊</t>
  </si>
  <si>
    <t>郑卓</t>
  </si>
  <si>
    <t>峨眉山市交通工程质量安全中心</t>
  </si>
  <si>
    <t>工程技术管理</t>
  </si>
  <si>
    <t>谢孔德</t>
  </si>
  <si>
    <t>徐胜</t>
  </si>
  <si>
    <t>冉拉小春</t>
  </si>
  <si>
    <t>峨眉山市交通建设和运输中心</t>
  </si>
  <si>
    <t>张文涛</t>
  </si>
  <si>
    <t>刘松</t>
  </si>
  <si>
    <t>峨眉山市水利建设与河湖保护中心</t>
  </si>
  <si>
    <t>水利水电工程技术</t>
  </si>
  <si>
    <t>魏滟欢</t>
  </si>
  <si>
    <t>张旭鑫</t>
  </si>
  <si>
    <t>张力</t>
  </si>
  <si>
    <t>刘昌脉</t>
  </si>
  <si>
    <t>何南亭</t>
  </si>
  <si>
    <t>办公室文秘</t>
  </si>
  <si>
    <t>熊彬羽</t>
  </si>
  <si>
    <t>七</t>
  </si>
  <si>
    <t>潘俊霖</t>
  </si>
  <si>
    <t>黄琴</t>
  </si>
  <si>
    <t>峨眉山市融媒体中心</t>
  </si>
  <si>
    <t>记者</t>
  </si>
  <si>
    <t>侯元泽</t>
  </si>
  <si>
    <t>黄梅</t>
  </si>
  <si>
    <t>何光弟</t>
  </si>
  <si>
    <t>视频编辑</t>
  </si>
  <si>
    <t>王紫茹</t>
  </si>
  <si>
    <t>李娇</t>
  </si>
  <si>
    <t>易显红</t>
  </si>
  <si>
    <t>峨眉山市公安信息中心</t>
  </si>
  <si>
    <t>信息管理</t>
  </si>
  <si>
    <t>唐子竣</t>
  </si>
  <si>
    <t>欧磊</t>
  </si>
  <si>
    <t>邓杰杉</t>
  </si>
  <si>
    <t>杜建军</t>
  </si>
  <si>
    <t>王杰</t>
  </si>
  <si>
    <t>李娟</t>
  </si>
  <si>
    <t>峨眉山市医保中心</t>
  </si>
  <si>
    <t>冯平阳</t>
  </si>
  <si>
    <t>袁文豪</t>
  </si>
  <si>
    <t>雷晓艳</t>
  </si>
  <si>
    <t>医疗审核管理</t>
  </si>
  <si>
    <t>向思成</t>
  </si>
  <si>
    <t>阳晓兰</t>
  </si>
  <si>
    <t>张钰</t>
  </si>
  <si>
    <t>峨眉山市退役军人服务中心</t>
  </si>
  <si>
    <t>综合服务</t>
  </si>
  <si>
    <t>周鑫</t>
  </si>
  <si>
    <t>梁再忠</t>
  </si>
  <si>
    <t>李嘉俊</t>
  </si>
  <si>
    <t>峨眉山市军队离退休干部干休所</t>
  </si>
  <si>
    <t>宋娟</t>
  </si>
  <si>
    <t>一</t>
  </si>
  <si>
    <t>王智超</t>
  </si>
  <si>
    <t>李雪坤</t>
  </si>
  <si>
    <t>峨眉山市民政福利院</t>
  </si>
  <si>
    <t>游美娇</t>
  </si>
  <si>
    <t>陈姝颖</t>
  </si>
  <si>
    <t>刘欢</t>
  </si>
  <si>
    <t>社工</t>
  </si>
  <si>
    <t>杨桂华</t>
  </si>
  <si>
    <t>袁兴武</t>
  </si>
  <si>
    <t>高腾</t>
  </si>
  <si>
    <t>峨眉山市殡葬事务服务中心</t>
  </si>
  <si>
    <t>综合管理</t>
  </si>
  <si>
    <t>赵一璨</t>
  </si>
  <si>
    <t>王润典</t>
  </si>
  <si>
    <t>袁益群</t>
  </si>
  <si>
    <t>峨眉山市营商环境服务中心</t>
  </si>
  <si>
    <t>财务信息化管理</t>
  </si>
  <si>
    <t>张红雨</t>
  </si>
  <si>
    <t>施俊杰</t>
  </si>
  <si>
    <t>吴传晓</t>
  </si>
  <si>
    <t>峨眉山市心连心和群众来访服务中心</t>
  </si>
  <si>
    <t>行政办公</t>
  </si>
  <si>
    <t>雷楠</t>
  </si>
  <si>
    <t>罗皎月</t>
  </si>
  <si>
    <t>黄一乔</t>
  </si>
  <si>
    <t>峨眉山市气象防灾减灾服务中心</t>
  </si>
  <si>
    <t>行政管理</t>
  </si>
  <si>
    <t>张雯婷</t>
  </si>
  <si>
    <t>卢瑾萱</t>
  </si>
  <si>
    <t>王泽斌</t>
  </si>
  <si>
    <t>峨眉山市保护消费者权益委员会秘书组</t>
  </si>
  <si>
    <t>夏婧雯</t>
  </si>
  <si>
    <t>罗书琪</t>
  </si>
  <si>
    <t>峨眉山市国有资产服务中心</t>
  </si>
  <si>
    <t>综合管理服务</t>
  </si>
  <si>
    <t>李英瑛</t>
  </si>
  <si>
    <t>四</t>
  </si>
  <si>
    <t>廖伶俐</t>
  </si>
  <si>
    <t>马梅林</t>
  </si>
  <si>
    <t>峨眉山市高桥镇便民服务中心</t>
  </si>
  <si>
    <t>乡村振兴</t>
  </si>
  <si>
    <t>罗治强</t>
  </si>
  <si>
    <t>杨洵</t>
  </si>
  <si>
    <t>严政</t>
  </si>
  <si>
    <t>峨眉山市九里镇便民服务中心</t>
  </si>
  <si>
    <t>刘飞</t>
  </si>
  <si>
    <t>谌逸</t>
  </si>
  <si>
    <t>王婷</t>
  </si>
  <si>
    <t>峨眉山市符溪镇便民服务中心</t>
  </si>
  <si>
    <t>熊丝雨</t>
  </si>
  <si>
    <t>陈鑫鹏</t>
  </si>
  <si>
    <t>苟苑杰</t>
  </si>
  <si>
    <t>农业技术</t>
  </si>
  <si>
    <t>杨波</t>
  </si>
  <si>
    <t>牟志强</t>
  </si>
  <si>
    <t>曾凡耘</t>
  </si>
  <si>
    <t>峨眉山市龙池镇农业综合服务中心</t>
  </si>
  <si>
    <t>农林技术</t>
  </si>
  <si>
    <t>赵寒颖</t>
  </si>
  <si>
    <t>孟江昊</t>
  </si>
  <si>
    <t>峨眉山市胜利街道便民服务中心</t>
  </si>
  <si>
    <t>社会工作管理</t>
  </si>
  <si>
    <t>宋磊</t>
  </si>
  <si>
    <t>郑方华</t>
  </si>
  <si>
    <t>何攀</t>
  </si>
  <si>
    <t>峨眉山市胜利街道社区治理服务中心</t>
  </si>
  <si>
    <t>姚琦</t>
  </si>
  <si>
    <t>二</t>
  </si>
  <si>
    <t>苏杰</t>
  </si>
  <si>
    <t>峨眉山市罗目镇农业综合服务中心</t>
  </si>
  <si>
    <t>工程技术</t>
  </si>
  <si>
    <t>李欣芮</t>
  </si>
  <si>
    <t>张韬</t>
  </si>
  <si>
    <t>李军</t>
  </si>
  <si>
    <t>峨眉山市双福镇便民服务中心</t>
  </si>
  <si>
    <t>社会服务</t>
  </si>
  <si>
    <t>邓梅梅</t>
  </si>
  <si>
    <t>毛宁</t>
  </si>
  <si>
    <t>鲜泠璐</t>
  </si>
  <si>
    <t>峨眉山市老龄健康发展与托育中心</t>
  </si>
  <si>
    <t>朱韵蓓</t>
  </si>
  <si>
    <t>李丹阳</t>
  </si>
  <si>
    <t>胡家玉</t>
  </si>
  <si>
    <t>万梦丽</t>
  </si>
  <si>
    <t>王玲芳</t>
  </si>
  <si>
    <t>余美玲</t>
  </si>
  <si>
    <t>林琦钰</t>
  </si>
  <si>
    <t>尹菲</t>
  </si>
  <si>
    <t>健康服务</t>
  </si>
  <si>
    <t>钟鲜</t>
  </si>
  <si>
    <t>五</t>
  </si>
  <si>
    <t>干紫君</t>
  </si>
  <si>
    <t>余波甫</t>
  </si>
  <si>
    <t>杨丁汀</t>
  </si>
  <si>
    <t>王锦玉</t>
  </si>
  <si>
    <t>袁菊</t>
  </si>
  <si>
    <t>李梦汐</t>
  </si>
  <si>
    <t>潘熔熔</t>
  </si>
  <si>
    <t>何海娟</t>
  </si>
  <si>
    <t>陈忠希</t>
  </si>
  <si>
    <t>朱晏黎</t>
  </si>
  <si>
    <t>峨眉山市妇幼保健院</t>
  </si>
  <si>
    <t>医学影像学</t>
  </si>
  <si>
    <t>胡红义</t>
  </si>
  <si>
    <t>赵彬宏</t>
  </si>
  <si>
    <t>徐行允</t>
  </si>
  <si>
    <t>峨眉山市中医医院</t>
  </si>
  <si>
    <r>
      <rPr>
        <sz val="10"/>
        <rFont val="宋体"/>
        <charset val="0"/>
      </rPr>
      <t>中医临床</t>
    </r>
    <r>
      <rPr>
        <sz val="10"/>
        <rFont val="Arial"/>
        <charset val="0"/>
      </rPr>
      <t>1</t>
    </r>
  </si>
  <si>
    <t>胡智慧</t>
  </si>
  <si>
    <r>
      <rPr>
        <sz val="10"/>
        <rFont val="宋体"/>
        <charset val="0"/>
      </rPr>
      <t>中医临床</t>
    </r>
    <r>
      <rPr>
        <sz val="10"/>
        <rFont val="Arial"/>
        <charset val="0"/>
      </rPr>
      <t>2</t>
    </r>
  </si>
  <si>
    <t>张婷婷</t>
  </si>
  <si>
    <t>峨眉山市龙池镇中心卫生院</t>
  </si>
  <si>
    <t>临床医生</t>
  </si>
  <si>
    <t>伍艳丽</t>
  </si>
  <si>
    <t>何慧娟</t>
  </si>
  <si>
    <t>唐妍</t>
  </si>
  <si>
    <t>峨眉山市罗目镇卫生院</t>
  </si>
  <si>
    <t>护理</t>
  </si>
  <si>
    <t>任雪</t>
  </si>
  <si>
    <t>张惠</t>
  </si>
  <si>
    <t>吉各日各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</si>
</sst>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Arial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2"/>
  <sheetViews>
    <sheetView tabSelected="1" workbookViewId="0">
      <pane ySplit="2" topLeftCell="A111" activePane="bottomLeft" state="frozen"/>
      <selection/>
      <selection pane="bottomLeft" activeCell="K48" sqref="K48"/>
    </sheetView>
  </sheetViews>
  <sheetFormatPr defaultColWidth="9" defaultRowHeight="13.5"/>
  <cols>
    <col min="1" max="1" width="6.13333333333333" style="2" customWidth="1"/>
    <col min="2" max="2" width="32.5" style="2" customWidth="1"/>
    <col min="3" max="3" width="12" style="2" customWidth="1"/>
    <col min="4" max="4" width="10.8833333333333" style="2" customWidth="1"/>
    <col min="5" max="5" width="10.6333333333333" style="2" customWidth="1"/>
    <col min="6" max="6" width="9.13333333333333" style="2" customWidth="1"/>
    <col min="7" max="11" width="9" style="1"/>
    <col min="12" max="12" width="9" style="3"/>
    <col min="13" max="13" width="12.6333333333333" style="1" customWidth="1"/>
    <col min="14" max="16384" width="9" style="1"/>
  </cols>
  <sheetData>
    <row r="1" ht="4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4"/>
    </row>
    <row r="2" ht="47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7" t="s">
        <v>13</v>
      </c>
    </row>
    <row r="3" ht="36" customHeight="1" spans="1:13">
      <c r="A3" s="8">
        <v>1</v>
      </c>
      <c r="B3" s="8" t="s">
        <v>14</v>
      </c>
      <c r="C3" s="9" t="s">
        <v>15</v>
      </c>
      <c r="D3" s="8">
        <v>15010101</v>
      </c>
      <c r="E3" s="10" t="s">
        <v>16</v>
      </c>
      <c r="F3" s="11">
        <v>66.5</v>
      </c>
      <c r="G3" s="10">
        <v>33.25</v>
      </c>
      <c r="H3" s="10" t="s">
        <v>17</v>
      </c>
      <c r="I3" s="10">
        <v>16</v>
      </c>
      <c r="J3" s="10">
        <v>76.48</v>
      </c>
      <c r="K3" s="10">
        <f t="shared" ref="K3:K8" si="0">J3*0.5</f>
        <v>38.24</v>
      </c>
      <c r="L3" s="16">
        <f t="shared" ref="L3:L8" si="1">G3+K3</f>
        <v>71.49</v>
      </c>
      <c r="M3" s="10">
        <f t="array" ref="M3">SUMPRODUCT(($D$3:$D$152=D3)*($L$3:$L$152&gt;L3))+1</f>
        <v>1</v>
      </c>
    </row>
    <row r="4" ht="36" customHeight="1" spans="1:13">
      <c r="A4" s="8">
        <v>2</v>
      </c>
      <c r="B4" s="8" t="s">
        <v>14</v>
      </c>
      <c r="C4" s="9" t="s">
        <v>15</v>
      </c>
      <c r="D4" s="8">
        <v>15010101</v>
      </c>
      <c r="E4" s="10" t="s">
        <v>18</v>
      </c>
      <c r="F4" s="11">
        <v>67.7</v>
      </c>
      <c r="G4" s="10">
        <v>33.85</v>
      </c>
      <c r="H4" s="10" t="s">
        <v>17</v>
      </c>
      <c r="I4" s="10">
        <v>7</v>
      </c>
      <c r="J4" s="10">
        <v>74.6</v>
      </c>
      <c r="K4" s="10">
        <f t="shared" si="0"/>
        <v>37.3</v>
      </c>
      <c r="L4" s="17">
        <f t="shared" si="1"/>
        <v>71.15</v>
      </c>
      <c r="M4" s="10">
        <f t="array" ref="M4">SUMPRODUCT(($D$3:$D$152=D4)*($L$3:$L$152&gt;L4))+1</f>
        <v>2</v>
      </c>
    </row>
    <row r="5" ht="36" customHeight="1" spans="1:13">
      <c r="A5" s="8">
        <v>3</v>
      </c>
      <c r="B5" s="8" t="s">
        <v>14</v>
      </c>
      <c r="C5" s="9" t="s">
        <v>15</v>
      </c>
      <c r="D5" s="8">
        <v>15010101</v>
      </c>
      <c r="E5" s="10" t="s">
        <v>19</v>
      </c>
      <c r="F5" s="8">
        <v>66.1</v>
      </c>
      <c r="G5" s="10">
        <v>33.05</v>
      </c>
      <c r="H5" s="10" t="s">
        <v>17</v>
      </c>
      <c r="I5" s="10">
        <v>15</v>
      </c>
      <c r="J5" s="10">
        <v>74.58</v>
      </c>
      <c r="K5" s="10">
        <f t="shared" si="0"/>
        <v>37.29</v>
      </c>
      <c r="L5" s="17">
        <f t="shared" si="1"/>
        <v>70.34</v>
      </c>
      <c r="M5" s="10">
        <f t="array" ref="M5">SUMPRODUCT(($D$3:$D$152=D5)*($L$3:$L$152&gt;L5))+1</f>
        <v>3</v>
      </c>
    </row>
    <row r="6" ht="36" customHeight="1" spans="1:13">
      <c r="A6" s="8">
        <v>4</v>
      </c>
      <c r="B6" s="8" t="s">
        <v>14</v>
      </c>
      <c r="C6" s="9" t="s">
        <v>15</v>
      </c>
      <c r="D6" s="8">
        <v>15010101</v>
      </c>
      <c r="E6" s="8" t="s">
        <v>20</v>
      </c>
      <c r="F6" s="8">
        <v>66.1</v>
      </c>
      <c r="G6" s="10">
        <v>33.05</v>
      </c>
      <c r="H6" s="10" t="s">
        <v>17</v>
      </c>
      <c r="I6" s="10">
        <v>19</v>
      </c>
      <c r="J6" s="10">
        <v>73.68</v>
      </c>
      <c r="K6" s="10">
        <f t="shared" si="0"/>
        <v>36.84</v>
      </c>
      <c r="L6" s="17">
        <f t="shared" si="1"/>
        <v>69.89</v>
      </c>
      <c r="M6" s="10">
        <f t="array" ref="M6">SUMPRODUCT(($D$3:$D$152=D6)*($L$3:$L$152&gt;L6))+1</f>
        <v>4</v>
      </c>
    </row>
    <row r="7" ht="36" customHeight="1" spans="1:13">
      <c r="A7" s="8">
        <v>5</v>
      </c>
      <c r="B7" s="8" t="s">
        <v>21</v>
      </c>
      <c r="C7" s="9" t="s">
        <v>22</v>
      </c>
      <c r="D7" s="8">
        <v>15020101</v>
      </c>
      <c r="E7" s="10" t="s">
        <v>23</v>
      </c>
      <c r="F7" s="11">
        <v>67</v>
      </c>
      <c r="G7" s="10">
        <v>33.5</v>
      </c>
      <c r="H7" s="10" t="s">
        <v>17</v>
      </c>
      <c r="I7" s="10">
        <v>4</v>
      </c>
      <c r="J7" s="10">
        <v>74.96</v>
      </c>
      <c r="K7" s="10">
        <f t="shared" si="0"/>
        <v>37.48</v>
      </c>
      <c r="L7" s="16">
        <f t="shared" si="1"/>
        <v>70.98</v>
      </c>
      <c r="M7" s="10">
        <f t="array" ref="M7">SUMPRODUCT(($D$3:$D$152=D7)*($L$3:$L$152&gt;L7))+1</f>
        <v>1</v>
      </c>
    </row>
    <row r="8" ht="36" customHeight="1" spans="1:13">
      <c r="A8" s="8">
        <v>6</v>
      </c>
      <c r="B8" s="8" t="s">
        <v>21</v>
      </c>
      <c r="C8" s="9" t="s">
        <v>22</v>
      </c>
      <c r="D8" s="8">
        <v>15020101</v>
      </c>
      <c r="E8" s="10" t="s">
        <v>24</v>
      </c>
      <c r="F8" s="11">
        <v>49.9</v>
      </c>
      <c r="G8" s="10">
        <v>24.95</v>
      </c>
      <c r="H8" s="10" t="s">
        <v>17</v>
      </c>
      <c r="I8" s="10">
        <v>6</v>
      </c>
      <c r="J8" s="10">
        <v>67.66</v>
      </c>
      <c r="K8" s="10">
        <f t="shared" si="0"/>
        <v>33.83</v>
      </c>
      <c r="L8" s="17">
        <f t="shared" si="1"/>
        <v>58.78</v>
      </c>
      <c r="M8" s="10">
        <f t="array" ref="M8">SUMPRODUCT(($D$3:$D$152=D8)*($L$3:$L$152&gt;L8))+1</f>
        <v>2</v>
      </c>
    </row>
    <row r="9" ht="36" customHeight="1" spans="1:13">
      <c r="A9" s="8">
        <v>7</v>
      </c>
      <c r="B9" s="8" t="s">
        <v>21</v>
      </c>
      <c r="C9" s="9" t="s">
        <v>22</v>
      </c>
      <c r="D9" s="8">
        <v>15020101</v>
      </c>
      <c r="E9" s="10" t="s">
        <v>25</v>
      </c>
      <c r="F9" s="11">
        <v>65.1</v>
      </c>
      <c r="G9" s="10">
        <v>32.55</v>
      </c>
      <c r="H9" s="10" t="s">
        <v>17</v>
      </c>
      <c r="I9" s="10" t="s">
        <v>26</v>
      </c>
      <c r="J9" s="10"/>
      <c r="K9" s="10"/>
      <c r="L9" s="17"/>
      <c r="M9" s="10"/>
    </row>
    <row r="10" ht="36" customHeight="1" spans="1:13">
      <c r="A10" s="8">
        <v>8</v>
      </c>
      <c r="B10" s="8" t="s">
        <v>21</v>
      </c>
      <c r="C10" s="9" t="s">
        <v>22</v>
      </c>
      <c r="D10" s="8">
        <v>15020101</v>
      </c>
      <c r="E10" s="10" t="s">
        <v>27</v>
      </c>
      <c r="F10" s="11">
        <v>63.1</v>
      </c>
      <c r="G10" s="10">
        <v>31.55</v>
      </c>
      <c r="H10" s="10" t="s">
        <v>17</v>
      </c>
      <c r="I10" s="10" t="s">
        <v>26</v>
      </c>
      <c r="J10" s="10"/>
      <c r="K10" s="10"/>
      <c r="L10" s="17"/>
      <c r="M10" s="10"/>
    </row>
    <row r="11" ht="36" customHeight="1" spans="1:13">
      <c r="A11" s="8">
        <v>9</v>
      </c>
      <c r="B11" s="12" t="s">
        <v>28</v>
      </c>
      <c r="C11" s="13" t="s">
        <v>29</v>
      </c>
      <c r="D11" s="12">
        <v>15030101</v>
      </c>
      <c r="E11" s="10" t="s">
        <v>30</v>
      </c>
      <c r="F11" s="11">
        <v>69.2</v>
      </c>
      <c r="G11" s="10">
        <v>34.6</v>
      </c>
      <c r="H11" s="10" t="s">
        <v>17</v>
      </c>
      <c r="I11" s="10">
        <v>18</v>
      </c>
      <c r="J11" s="10">
        <v>78.7</v>
      </c>
      <c r="K11" s="10">
        <f t="shared" ref="K11:K46" si="2">J11*0.5</f>
        <v>39.35</v>
      </c>
      <c r="L11" s="16">
        <f t="shared" ref="L11:L46" si="3">G11+K11</f>
        <v>73.95</v>
      </c>
      <c r="M11" s="10">
        <f t="array" ref="M11">SUMPRODUCT(($D$3:$D$152=D11)*($L$3:$L$152&gt;L11))+1</f>
        <v>1</v>
      </c>
    </row>
    <row r="12" ht="36" customHeight="1" spans="1:13">
      <c r="A12" s="8">
        <v>10</v>
      </c>
      <c r="B12" s="12" t="s">
        <v>28</v>
      </c>
      <c r="C12" s="13" t="s">
        <v>29</v>
      </c>
      <c r="D12" s="12">
        <v>15030101</v>
      </c>
      <c r="E12" s="10" t="s">
        <v>31</v>
      </c>
      <c r="F12" s="11">
        <v>68.8</v>
      </c>
      <c r="G12" s="10">
        <v>34.4</v>
      </c>
      <c r="H12" s="10" t="s">
        <v>17</v>
      </c>
      <c r="I12" s="10">
        <v>9</v>
      </c>
      <c r="J12" s="10">
        <v>76.94</v>
      </c>
      <c r="K12" s="10">
        <f t="shared" si="2"/>
        <v>38.47</v>
      </c>
      <c r="L12" s="17">
        <f t="shared" si="3"/>
        <v>72.87</v>
      </c>
      <c r="M12" s="10">
        <f t="array" ref="M12">SUMPRODUCT(($D$3:$D$152=D12)*($L$3:$L$152&gt;L12))+1</f>
        <v>2</v>
      </c>
    </row>
    <row r="13" ht="36" customHeight="1" spans="1:13">
      <c r="A13" s="8">
        <v>11</v>
      </c>
      <c r="B13" s="12" t="s">
        <v>28</v>
      </c>
      <c r="C13" s="13" t="s">
        <v>29</v>
      </c>
      <c r="D13" s="12">
        <v>15030101</v>
      </c>
      <c r="E13" s="10" t="s">
        <v>32</v>
      </c>
      <c r="F13" s="11">
        <v>67</v>
      </c>
      <c r="G13" s="10">
        <v>33.5</v>
      </c>
      <c r="H13" s="10" t="s">
        <v>17</v>
      </c>
      <c r="I13" s="10">
        <v>8</v>
      </c>
      <c r="J13" s="10">
        <v>74.5</v>
      </c>
      <c r="K13" s="10">
        <f t="shared" si="2"/>
        <v>37.25</v>
      </c>
      <c r="L13" s="17">
        <f t="shared" si="3"/>
        <v>70.75</v>
      </c>
      <c r="M13" s="10">
        <f t="array" ref="M13">SUMPRODUCT(($D$3:$D$152=D13)*($L$3:$L$152&gt;L13))+1</f>
        <v>3</v>
      </c>
    </row>
    <row r="14" s="1" customFormat="1" ht="36" customHeight="1" spans="1:13">
      <c r="A14" s="8">
        <v>12</v>
      </c>
      <c r="B14" s="12" t="s">
        <v>33</v>
      </c>
      <c r="C14" s="13" t="s">
        <v>15</v>
      </c>
      <c r="D14" s="12">
        <v>15040101</v>
      </c>
      <c r="E14" s="10" t="s">
        <v>34</v>
      </c>
      <c r="F14" s="11">
        <v>74</v>
      </c>
      <c r="G14" s="10">
        <v>37</v>
      </c>
      <c r="H14" s="10" t="s">
        <v>17</v>
      </c>
      <c r="I14" s="10">
        <v>12</v>
      </c>
      <c r="J14" s="10">
        <v>77.5</v>
      </c>
      <c r="K14" s="10">
        <f t="shared" si="2"/>
        <v>38.75</v>
      </c>
      <c r="L14" s="16">
        <f t="shared" si="3"/>
        <v>75.75</v>
      </c>
      <c r="M14" s="10">
        <f t="array" ref="M14">SUMPRODUCT(($D$3:$D$152=D14)*($L$3:$L$152&gt;L14))+1</f>
        <v>1</v>
      </c>
    </row>
    <row r="15" s="1" customFormat="1" ht="36" customHeight="1" spans="1:13">
      <c r="A15" s="8">
        <v>13</v>
      </c>
      <c r="B15" s="12" t="s">
        <v>33</v>
      </c>
      <c r="C15" s="13" t="s">
        <v>15</v>
      </c>
      <c r="D15" s="12">
        <v>15040101</v>
      </c>
      <c r="E15" s="10" t="s">
        <v>35</v>
      </c>
      <c r="F15" s="11">
        <v>68.8</v>
      </c>
      <c r="G15" s="10">
        <v>34.4</v>
      </c>
      <c r="H15" s="10" t="s">
        <v>17</v>
      </c>
      <c r="I15" s="10">
        <v>3</v>
      </c>
      <c r="J15" s="10">
        <v>80.2</v>
      </c>
      <c r="K15" s="10">
        <f t="shared" si="2"/>
        <v>40.1</v>
      </c>
      <c r="L15" s="17">
        <f t="shared" si="3"/>
        <v>74.5</v>
      </c>
      <c r="M15" s="10">
        <f t="array" ref="M15">SUMPRODUCT(($D$3:$D$152=D15)*($L$3:$L$152&gt;L15))+1</f>
        <v>2</v>
      </c>
    </row>
    <row r="16" s="1" customFormat="1" ht="36" customHeight="1" spans="1:13">
      <c r="A16" s="8">
        <v>14</v>
      </c>
      <c r="B16" s="12" t="s">
        <v>33</v>
      </c>
      <c r="C16" s="13" t="s">
        <v>15</v>
      </c>
      <c r="D16" s="12">
        <v>15040101</v>
      </c>
      <c r="E16" s="10" t="s">
        <v>36</v>
      </c>
      <c r="F16" s="11">
        <v>68.8</v>
      </c>
      <c r="G16" s="10">
        <v>34.4</v>
      </c>
      <c r="H16" s="10" t="s">
        <v>17</v>
      </c>
      <c r="I16" s="10">
        <v>1</v>
      </c>
      <c r="J16" s="10">
        <v>76.1</v>
      </c>
      <c r="K16" s="10">
        <f t="shared" si="2"/>
        <v>38.05</v>
      </c>
      <c r="L16" s="17">
        <f t="shared" si="3"/>
        <v>72.45</v>
      </c>
      <c r="M16" s="10">
        <f t="array" ref="M16">SUMPRODUCT(($D$3:$D$152=D16)*($L$3:$L$152&gt;L16))+1</f>
        <v>3</v>
      </c>
    </row>
    <row r="17" ht="36" customHeight="1" spans="1:13">
      <c r="A17" s="8">
        <v>15</v>
      </c>
      <c r="B17" s="12" t="s">
        <v>37</v>
      </c>
      <c r="C17" s="13" t="s">
        <v>38</v>
      </c>
      <c r="D17" s="12">
        <v>15050101</v>
      </c>
      <c r="E17" s="10" t="s">
        <v>39</v>
      </c>
      <c r="F17" s="11">
        <v>58.6</v>
      </c>
      <c r="G17" s="10">
        <v>29.3</v>
      </c>
      <c r="H17" s="10" t="s">
        <v>17</v>
      </c>
      <c r="I17" s="10">
        <v>17</v>
      </c>
      <c r="J17" s="10">
        <v>76.08</v>
      </c>
      <c r="K17" s="10">
        <f t="shared" si="2"/>
        <v>38.04</v>
      </c>
      <c r="L17" s="16">
        <f t="shared" si="3"/>
        <v>67.34</v>
      </c>
      <c r="M17" s="10">
        <f t="array" ref="M17">SUMPRODUCT(($D$3:$D$152=D17)*($L$3:$L$152&gt;L17))+1</f>
        <v>1</v>
      </c>
    </row>
    <row r="18" ht="36" customHeight="1" spans="1:13">
      <c r="A18" s="8">
        <v>16</v>
      </c>
      <c r="B18" s="12" t="s">
        <v>37</v>
      </c>
      <c r="C18" s="13" t="s">
        <v>38</v>
      </c>
      <c r="D18" s="12">
        <v>15050101</v>
      </c>
      <c r="E18" s="8" t="s">
        <v>40</v>
      </c>
      <c r="F18" s="8">
        <v>57</v>
      </c>
      <c r="G18" s="10">
        <v>28.5</v>
      </c>
      <c r="H18" s="10" t="s">
        <v>17</v>
      </c>
      <c r="I18" s="10">
        <v>14</v>
      </c>
      <c r="J18" s="10">
        <v>73.58</v>
      </c>
      <c r="K18" s="10">
        <f t="shared" si="2"/>
        <v>36.79</v>
      </c>
      <c r="L18" s="17">
        <f t="shared" si="3"/>
        <v>65.29</v>
      </c>
      <c r="M18" s="10">
        <f t="array" ref="M18">SUMPRODUCT(($D$3:$D$152=D18)*($L$3:$L$152&gt;L18))+1</f>
        <v>2</v>
      </c>
    </row>
    <row r="19" ht="36" customHeight="1" spans="1:13">
      <c r="A19" s="8">
        <v>17</v>
      </c>
      <c r="B19" s="12" t="s">
        <v>37</v>
      </c>
      <c r="C19" s="13" t="s">
        <v>38</v>
      </c>
      <c r="D19" s="12">
        <v>15050101</v>
      </c>
      <c r="E19" s="8" t="s">
        <v>41</v>
      </c>
      <c r="F19" s="8">
        <v>57.3</v>
      </c>
      <c r="G19" s="10">
        <v>28.65</v>
      </c>
      <c r="H19" s="10" t="s">
        <v>17</v>
      </c>
      <c r="I19" s="10">
        <v>2</v>
      </c>
      <c r="J19" s="10">
        <v>73.1</v>
      </c>
      <c r="K19" s="10">
        <f t="shared" si="2"/>
        <v>36.55</v>
      </c>
      <c r="L19" s="17">
        <f t="shared" si="3"/>
        <v>65.2</v>
      </c>
      <c r="M19" s="10">
        <f t="array" ref="M19">SUMPRODUCT(($D$3:$D$152=D19)*($L$3:$L$152&gt;L19))+1</f>
        <v>3</v>
      </c>
    </row>
    <row r="20" ht="36" customHeight="1" spans="1:13">
      <c r="A20" s="8">
        <v>18</v>
      </c>
      <c r="B20" s="12" t="s">
        <v>42</v>
      </c>
      <c r="C20" s="13" t="s">
        <v>38</v>
      </c>
      <c r="D20" s="12">
        <v>15060101</v>
      </c>
      <c r="E20" s="10" t="s">
        <v>43</v>
      </c>
      <c r="F20" s="11">
        <v>67.6</v>
      </c>
      <c r="G20" s="10">
        <v>33.8</v>
      </c>
      <c r="H20" s="10" t="s">
        <v>17</v>
      </c>
      <c r="I20" s="10">
        <v>20</v>
      </c>
      <c r="J20" s="10">
        <v>75.6</v>
      </c>
      <c r="K20" s="10">
        <f t="shared" si="2"/>
        <v>37.8</v>
      </c>
      <c r="L20" s="16">
        <f t="shared" si="3"/>
        <v>71.6</v>
      </c>
      <c r="M20" s="10">
        <f t="array" ref="M20">SUMPRODUCT(($D$3:$D$152=D20)*($L$3:$L$152&gt;L20))+1</f>
        <v>1</v>
      </c>
    </row>
    <row r="21" ht="36" customHeight="1" spans="1:13">
      <c r="A21" s="8">
        <v>19</v>
      </c>
      <c r="B21" s="12" t="s">
        <v>42</v>
      </c>
      <c r="C21" s="13" t="s">
        <v>38</v>
      </c>
      <c r="D21" s="12">
        <v>15060101</v>
      </c>
      <c r="E21" s="10" t="s">
        <v>44</v>
      </c>
      <c r="F21" s="11">
        <v>64.2</v>
      </c>
      <c r="G21" s="10">
        <v>32.1</v>
      </c>
      <c r="H21" s="10" t="s">
        <v>17</v>
      </c>
      <c r="I21" s="10">
        <v>5</v>
      </c>
      <c r="J21" s="10">
        <v>75.5</v>
      </c>
      <c r="K21" s="10">
        <f t="shared" si="2"/>
        <v>37.75</v>
      </c>
      <c r="L21" s="17">
        <f t="shared" si="3"/>
        <v>69.85</v>
      </c>
      <c r="M21" s="10">
        <f t="array" ref="M21">SUMPRODUCT(($D$3:$D$152=D21)*($L$3:$L$152&gt;L21))+1</f>
        <v>2</v>
      </c>
    </row>
    <row r="22" ht="36" customHeight="1" spans="1:13">
      <c r="A22" s="8">
        <v>20</v>
      </c>
      <c r="B22" s="12" t="s">
        <v>42</v>
      </c>
      <c r="C22" s="13" t="s">
        <v>38</v>
      </c>
      <c r="D22" s="12">
        <v>15060101</v>
      </c>
      <c r="E22" s="10" t="s">
        <v>45</v>
      </c>
      <c r="F22" s="11">
        <v>64.4</v>
      </c>
      <c r="G22" s="10">
        <v>32.2</v>
      </c>
      <c r="H22" s="10" t="s">
        <v>17</v>
      </c>
      <c r="I22" s="10">
        <v>11</v>
      </c>
      <c r="J22" s="10">
        <v>66.84</v>
      </c>
      <c r="K22" s="10">
        <f t="shared" si="2"/>
        <v>33.42</v>
      </c>
      <c r="L22" s="17">
        <f t="shared" si="3"/>
        <v>65.62</v>
      </c>
      <c r="M22" s="10">
        <f t="array" ref="M22">SUMPRODUCT(($D$3:$D$152=D22)*($L$3:$L$152&gt;L22))+1</f>
        <v>3</v>
      </c>
    </row>
    <row r="23" ht="36" customHeight="1" spans="1:13">
      <c r="A23" s="8">
        <v>21</v>
      </c>
      <c r="B23" s="12" t="s">
        <v>46</v>
      </c>
      <c r="C23" s="13" t="s">
        <v>38</v>
      </c>
      <c r="D23" s="12">
        <v>15070101</v>
      </c>
      <c r="E23" s="10" t="s">
        <v>47</v>
      </c>
      <c r="F23" s="11">
        <v>74.6</v>
      </c>
      <c r="G23" s="10">
        <v>37.3</v>
      </c>
      <c r="H23" s="10" t="s">
        <v>17</v>
      </c>
      <c r="I23" s="10">
        <v>10</v>
      </c>
      <c r="J23" s="10">
        <v>75.52</v>
      </c>
      <c r="K23" s="10">
        <f t="shared" si="2"/>
        <v>37.76</v>
      </c>
      <c r="L23" s="16">
        <f t="shared" si="3"/>
        <v>75.06</v>
      </c>
      <c r="M23" s="10">
        <f t="array" ref="M23">SUMPRODUCT(($D$3:$D$152=D23)*($L$3:$L$152&gt;L23))+1</f>
        <v>1</v>
      </c>
    </row>
    <row r="24" ht="36" customHeight="1" spans="1:13">
      <c r="A24" s="8">
        <v>22</v>
      </c>
      <c r="B24" s="12" t="s">
        <v>46</v>
      </c>
      <c r="C24" s="13" t="s">
        <v>38</v>
      </c>
      <c r="D24" s="12">
        <v>15070101</v>
      </c>
      <c r="E24" s="10" t="s">
        <v>48</v>
      </c>
      <c r="F24" s="11">
        <v>47.6</v>
      </c>
      <c r="G24" s="10">
        <v>23.8</v>
      </c>
      <c r="H24" s="10" t="s">
        <v>17</v>
      </c>
      <c r="I24" s="10">
        <v>13</v>
      </c>
      <c r="J24" s="10">
        <v>75.56</v>
      </c>
      <c r="K24" s="10">
        <f t="shared" si="2"/>
        <v>37.78</v>
      </c>
      <c r="L24" s="17">
        <f t="shared" si="3"/>
        <v>61.58</v>
      </c>
      <c r="M24" s="10">
        <f t="array" ref="M24">SUMPRODUCT(($D$3:$D$152=D24)*($L$3:$L$152&gt;L24))+1</f>
        <v>2</v>
      </c>
    </row>
    <row r="25" ht="36" customHeight="1" spans="1:13">
      <c r="A25" s="8">
        <v>23</v>
      </c>
      <c r="B25" s="12" t="s">
        <v>49</v>
      </c>
      <c r="C25" s="13" t="s">
        <v>15</v>
      </c>
      <c r="D25" s="12">
        <v>15080101</v>
      </c>
      <c r="E25" s="10" t="s">
        <v>50</v>
      </c>
      <c r="F25" s="11">
        <v>72.5</v>
      </c>
      <c r="G25" s="10">
        <v>36.25</v>
      </c>
      <c r="H25" s="10" t="s">
        <v>51</v>
      </c>
      <c r="I25" s="10">
        <v>17</v>
      </c>
      <c r="J25" s="10">
        <v>80.2</v>
      </c>
      <c r="K25" s="10">
        <f t="shared" si="2"/>
        <v>40.1</v>
      </c>
      <c r="L25" s="16">
        <f t="shared" si="3"/>
        <v>76.35</v>
      </c>
      <c r="M25" s="10">
        <f t="array" ref="M25">SUMPRODUCT(($D$3:$D$152=D25)*($L$3:$L$152&gt;L25))+1</f>
        <v>1</v>
      </c>
    </row>
    <row r="26" ht="36" customHeight="1" spans="1:13">
      <c r="A26" s="8">
        <v>24</v>
      </c>
      <c r="B26" s="12" t="s">
        <v>49</v>
      </c>
      <c r="C26" s="13" t="s">
        <v>15</v>
      </c>
      <c r="D26" s="12">
        <v>15080101</v>
      </c>
      <c r="E26" s="10" t="s">
        <v>52</v>
      </c>
      <c r="F26" s="11">
        <v>69.7</v>
      </c>
      <c r="G26" s="10">
        <v>34.85</v>
      </c>
      <c r="H26" s="10" t="s">
        <v>51</v>
      </c>
      <c r="I26" s="10">
        <v>21</v>
      </c>
      <c r="J26" s="10">
        <v>80.6</v>
      </c>
      <c r="K26" s="10">
        <f t="shared" si="2"/>
        <v>40.3</v>
      </c>
      <c r="L26" s="17">
        <f t="shared" si="3"/>
        <v>75.15</v>
      </c>
      <c r="M26" s="10">
        <f t="array" ref="M26">SUMPRODUCT(($D$3:$D$152=D26)*($L$3:$L$152&gt;L26))+1</f>
        <v>2</v>
      </c>
    </row>
    <row r="27" ht="36" customHeight="1" spans="1:13">
      <c r="A27" s="8">
        <v>25</v>
      </c>
      <c r="B27" s="12" t="s">
        <v>49</v>
      </c>
      <c r="C27" s="13" t="s">
        <v>15</v>
      </c>
      <c r="D27" s="12">
        <v>15080101</v>
      </c>
      <c r="E27" s="10" t="s">
        <v>53</v>
      </c>
      <c r="F27" s="11">
        <v>68.4</v>
      </c>
      <c r="G27" s="10">
        <v>34.2</v>
      </c>
      <c r="H27" s="10" t="s">
        <v>51</v>
      </c>
      <c r="I27" s="10">
        <v>20</v>
      </c>
      <c r="J27" s="10">
        <v>71.64</v>
      </c>
      <c r="K27" s="10">
        <f t="shared" si="2"/>
        <v>35.82</v>
      </c>
      <c r="L27" s="17">
        <f t="shared" si="3"/>
        <v>70.02</v>
      </c>
      <c r="M27" s="10">
        <f t="array" ref="M27">SUMPRODUCT(($D$3:$D$152=D27)*($L$3:$L$152&gt;L27))+1</f>
        <v>3</v>
      </c>
    </row>
    <row r="28" ht="36" customHeight="1" spans="1:13">
      <c r="A28" s="8">
        <v>26</v>
      </c>
      <c r="B28" s="12" t="s">
        <v>49</v>
      </c>
      <c r="C28" s="13" t="s">
        <v>54</v>
      </c>
      <c r="D28" s="12">
        <v>15080102</v>
      </c>
      <c r="E28" s="10" t="s">
        <v>55</v>
      </c>
      <c r="F28" s="11">
        <v>75</v>
      </c>
      <c r="G28" s="10">
        <v>37.5</v>
      </c>
      <c r="H28" s="10" t="s">
        <v>51</v>
      </c>
      <c r="I28" s="10">
        <v>13</v>
      </c>
      <c r="J28" s="10">
        <v>81.62</v>
      </c>
      <c r="K28" s="10">
        <f t="shared" si="2"/>
        <v>40.81</v>
      </c>
      <c r="L28" s="16">
        <f t="shared" si="3"/>
        <v>78.31</v>
      </c>
      <c r="M28" s="10">
        <f t="array" ref="M28">SUMPRODUCT(($D$3:$D$152=D28)*($L$3:$L$152&gt;L28))+1</f>
        <v>1</v>
      </c>
    </row>
    <row r="29" ht="36" customHeight="1" spans="1:13">
      <c r="A29" s="8">
        <v>27</v>
      </c>
      <c r="B29" s="12" t="s">
        <v>49</v>
      </c>
      <c r="C29" s="13" t="s">
        <v>54</v>
      </c>
      <c r="D29" s="12">
        <v>15080102</v>
      </c>
      <c r="E29" s="10" t="s">
        <v>56</v>
      </c>
      <c r="F29" s="11">
        <v>73.4</v>
      </c>
      <c r="G29" s="10">
        <v>36.7</v>
      </c>
      <c r="H29" s="10" t="s">
        <v>51</v>
      </c>
      <c r="I29" s="10">
        <v>10</v>
      </c>
      <c r="J29" s="10">
        <v>78.2</v>
      </c>
      <c r="K29" s="10">
        <f t="shared" si="2"/>
        <v>39.1</v>
      </c>
      <c r="L29" s="17">
        <f t="shared" si="3"/>
        <v>75.8</v>
      </c>
      <c r="M29" s="10">
        <f t="array" ref="M29">SUMPRODUCT(($D$3:$D$152=D29)*($L$3:$L$152&gt;L29))+1</f>
        <v>2</v>
      </c>
    </row>
    <row r="30" ht="36" customHeight="1" spans="1:13">
      <c r="A30" s="8">
        <v>28</v>
      </c>
      <c r="B30" s="12" t="s">
        <v>49</v>
      </c>
      <c r="C30" s="13" t="s">
        <v>54</v>
      </c>
      <c r="D30" s="12">
        <v>15080102</v>
      </c>
      <c r="E30" s="10" t="s">
        <v>57</v>
      </c>
      <c r="F30" s="11">
        <v>71.1</v>
      </c>
      <c r="G30" s="10">
        <v>35.55</v>
      </c>
      <c r="H30" s="10" t="s">
        <v>51</v>
      </c>
      <c r="I30" s="10">
        <v>16</v>
      </c>
      <c r="J30" s="10">
        <v>77.06</v>
      </c>
      <c r="K30" s="10">
        <f t="shared" si="2"/>
        <v>38.53</v>
      </c>
      <c r="L30" s="17">
        <f t="shared" si="3"/>
        <v>74.08</v>
      </c>
      <c r="M30" s="10">
        <f t="array" ref="M30">SUMPRODUCT(($D$3:$D$152=D30)*($L$3:$L$152&gt;L30))+1</f>
        <v>3</v>
      </c>
    </row>
    <row r="31" ht="36" customHeight="1" spans="1:13">
      <c r="A31" s="8">
        <v>29</v>
      </c>
      <c r="B31" s="12" t="s">
        <v>49</v>
      </c>
      <c r="C31" s="13" t="s">
        <v>58</v>
      </c>
      <c r="D31" s="12">
        <v>15080103</v>
      </c>
      <c r="E31" s="10" t="s">
        <v>59</v>
      </c>
      <c r="F31" s="11">
        <v>68.7</v>
      </c>
      <c r="G31" s="10">
        <v>34.35</v>
      </c>
      <c r="H31" s="10" t="s">
        <v>51</v>
      </c>
      <c r="I31" s="10">
        <v>15</v>
      </c>
      <c r="J31" s="10">
        <v>79.7</v>
      </c>
      <c r="K31" s="10">
        <f t="shared" si="2"/>
        <v>39.85</v>
      </c>
      <c r="L31" s="16">
        <f t="shared" si="3"/>
        <v>74.2</v>
      </c>
      <c r="M31" s="10">
        <f t="array" ref="M31">SUMPRODUCT(($D$3:$D$152=D31)*($L$3:$L$152&gt;L31))+1</f>
        <v>1</v>
      </c>
    </row>
    <row r="32" ht="36" customHeight="1" spans="1:13">
      <c r="A32" s="8">
        <v>30</v>
      </c>
      <c r="B32" s="12" t="s">
        <v>49</v>
      </c>
      <c r="C32" s="13" t="s">
        <v>58</v>
      </c>
      <c r="D32" s="12">
        <v>15080103</v>
      </c>
      <c r="E32" s="10" t="s">
        <v>60</v>
      </c>
      <c r="F32" s="11">
        <v>67.8</v>
      </c>
      <c r="G32" s="10">
        <v>33.9</v>
      </c>
      <c r="H32" s="10" t="s">
        <v>51</v>
      </c>
      <c r="I32" s="10">
        <v>9</v>
      </c>
      <c r="J32" s="10">
        <v>80.22</v>
      </c>
      <c r="K32" s="10">
        <f t="shared" si="2"/>
        <v>40.11</v>
      </c>
      <c r="L32" s="17">
        <f t="shared" si="3"/>
        <v>74.01</v>
      </c>
      <c r="M32" s="10">
        <f t="array" ref="M32">SUMPRODUCT(($D$3:$D$152=D32)*($L$3:$L$152&gt;L32))+1</f>
        <v>2</v>
      </c>
    </row>
    <row r="33" ht="36" customHeight="1" spans="1:13">
      <c r="A33" s="8">
        <v>31</v>
      </c>
      <c r="B33" s="12" t="s">
        <v>49</v>
      </c>
      <c r="C33" s="13" t="s">
        <v>58</v>
      </c>
      <c r="D33" s="12">
        <v>15080103</v>
      </c>
      <c r="E33" s="10" t="s">
        <v>61</v>
      </c>
      <c r="F33" s="11">
        <v>65.7</v>
      </c>
      <c r="G33" s="10">
        <v>32.85</v>
      </c>
      <c r="H33" s="10" t="s">
        <v>51</v>
      </c>
      <c r="I33" s="10">
        <v>8</v>
      </c>
      <c r="J33" s="10">
        <v>4.4</v>
      </c>
      <c r="K33" s="10">
        <f t="shared" si="2"/>
        <v>2.2</v>
      </c>
      <c r="L33" s="17">
        <f t="shared" si="3"/>
        <v>35.05</v>
      </c>
      <c r="M33" s="10">
        <f t="array" ref="M33">SUMPRODUCT(($D$3:$D$152=D33)*($L$3:$L$152&gt;L33))+1</f>
        <v>3</v>
      </c>
    </row>
    <row r="34" ht="36" customHeight="1" spans="1:13">
      <c r="A34" s="8">
        <v>32</v>
      </c>
      <c r="B34" s="12" t="s">
        <v>49</v>
      </c>
      <c r="C34" s="13" t="s">
        <v>62</v>
      </c>
      <c r="D34" s="12">
        <v>15080104</v>
      </c>
      <c r="E34" s="10" t="s">
        <v>63</v>
      </c>
      <c r="F34" s="11">
        <v>76.3</v>
      </c>
      <c r="G34" s="10">
        <v>38.15</v>
      </c>
      <c r="H34" s="10" t="s">
        <v>51</v>
      </c>
      <c r="I34" s="10">
        <v>3</v>
      </c>
      <c r="J34" s="10">
        <v>78.86</v>
      </c>
      <c r="K34" s="10">
        <f t="shared" si="2"/>
        <v>39.43</v>
      </c>
      <c r="L34" s="16">
        <f t="shared" si="3"/>
        <v>77.58</v>
      </c>
      <c r="M34" s="10">
        <f t="array" ref="M34">SUMPRODUCT(($D$3:$D$152=D34)*($L$3:$L$152&gt;L34))+1</f>
        <v>1</v>
      </c>
    </row>
    <row r="35" ht="36" customHeight="1" spans="1:13">
      <c r="A35" s="8">
        <v>33</v>
      </c>
      <c r="B35" s="12" t="s">
        <v>49</v>
      </c>
      <c r="C35" s="13" t="s">
        <v>62</v>
      </c>
      <c r="D35" s="12">
        <v>15080104</v>
      </c>
      <c r="E35" s="10" t="s">
        <v>64</v>
      </c>
      <c r="F35" s="11">
        <v>74.1</v>
      </c>
      <c r="G35" s="10">
        <v>37.05</v>
      </c>
      <c r="H35" s="10" t="s">
        <v>51</v>
      </c>
      <c r="I35" s="10">
        <v>19</v>
      </c>
      <c r="J35" s="10">
        <v>78.34</v>
      </c>
      <c r="K35" s="10">
        <f t="shared" si="2"/>
        <v>39.17</v>
      </c>
      <c r="L35" s="17">
        <f t="shared" si="3"/>
        <v>76.22</v>
      </c>
      <c r="M35" s="10">
        <f t="array" ref="M35">SUMPRODUCT(($D$3:$D$152=D35)*($L$3:$L$152&gt;L35))+1</f>
        <v>2</v>
      </c>
    </row>
    <row r="36" ht="36" customHeight="1" spans="1:13">
      <c r="A36" s="8">
        <v>34</v>
      </c>
      <c r="B36" s="12" t="s">
        <v>49</v>
      </c>
      <c r="C36" s="13" t="s">
        <v>62</v>
      </c>
      <c r="D36" s="12">
        <v>15080104</v>
      </c>
      <c r="E36" s="8" t="s">
        <v>65</v>
      </c>
      <c r="F36" s="8">
        <v>71.4</v>
      </c>
      <c r="G36" s="10">
        <v>35.7</v>
      </c>
      <c r="H36" s="10" t="s">
        <v>51</v>
      </c>
      <c r="I36" s="10">
        <v>22</v>
      </c>
      <c r="J36" s="10">
        <v>77.32</v>
      </c>
      <c r="K36" s="10">
        <f t="shared" si="2"/>
        <v>38.66</v>
      </c>
      <c r="L36" s="17">
        <f t="shared" si="3"/>
        <v>74.36</v>
      </c>
      <c r="M36" s="10">
        <f t="array" ref="M36">SUMPRODUCT(($D$3:$D$152=D36)*($L$3:$L$152&gt;L36))+1</f>
        <v>3</v>
      </c>
    </row>
    <row r="37" ht="36" customHeight="1" spans="1:13">
      <c r="A37" s="8">
        <v>35</v>
      </c>
      <c r="B37" s="12" t="s">
        <v>66</v>
      </c>
      <c r="C37" s="13" t="s">
        <v>67</v>
      </c>
      <c r="D37" s="12">
        <v>15090101</v>
      </c>
      <c r="E37" s="10" t="s">
        <v>68</v>
      </c>
      <c r="F37" s="11">
        <v>71.4</v>
      </c>
      <c r="G37" s="10">
        <v>35.7</v>
      </c>
      <c r="H37" s="10" t="s">
        <v>51</v>
      </c>
      <c r="I37" s="10">
        <v>18</v>
      </c>
      <c r="J37" s="10">
        <v>79.82</v>
      </c>
      <c r="K37" s="10">
        <f t="shared" si="2"/>
        <v>39.91</v>
      </c>
      <c r="L37" s="16">
        <f t="shared" si="3"/>
        <v>75.61</v>
      </c>
      <c r="M37" s="10">
        <f t="array" ref="M37">SUMPRODUCT(($D$3:$D$152=D37)*($L$3:$L$152&gt;L37))+1</f>
        <v>1</v>
      </c>
    </row>
    <row r="38" ht="36" customHeight="1" spans="1:13">
      <c r="A38" s="8">
        <v>36</v>
      </c>
      <c r="B38" s="12" t="s">
        <v>66</v>
      </c>
      <c r="C38" s="13" t="s">
        <v>67</v>
      </c>
      <c r="D38" s="12">
        <v>15090101</v>
      </c>
      <c r="E38" s="10" t="s">
        <v>69</v>
      </c>
      <c r="F38" s="11">
        <v>67.7</v>
      </c>
      <c r="G38" s="10">
        <v>33.85</v>
      </c>
      <c r="H38" s="10" t="s">
        <v>51</v>
      </c>
      <c r="I38" s="10">
        <v>5</v>
      </c>
      <c r="J38" s="10">
        <v>79.98</v>
      </c>
      <c r="K38" s="10">
        <f t="shared" si="2"/>
        <v>39.99</v>
      </c>
      <c r="L38" s="17">
        <f t="shared" si="3"/>
        <v>73.84</v>
      </c>
      <c r="M38" s="10">
        <f t="array" ref="M38">SUMPRODUCT(($D$3:$D$152=D38)*($L$3:$L$152&gt;L38))+1</f>
        <v>2</v>
      </c>
    </row>
    <row r="39" ht="36" customHeight="1" spans="1:13">
      <c r="A39" s="8">
        <v>37</v>
      </c>
      <c r="B39" s="12" t="s">
        <v>66</v>
      </c>
      <c r="C39" s="13" t="s">
        <v>67</v>
      </c>
      <c r="D39" s="12">
        <v>15090101</v>
      </c>
      <c r="E39" s="10" t="s">
        <v>70</v>
      </c>
      <c r="F39" s="11">
        <v>68.4</v>
      </c>
      <c r="G39" s="10">
        <v>34.2</v>
      </c>
      <c r="H39" s="10" t="s">
        <v>51</v>
      </c>
      <c r="I39" s="10">
        <v>6</v>
      </c>
      <c r="J39" s="10">
        <v>73.5</v>
      </c>
      <c r="K39" s="10">
        <f t="shared" si="2"/>
        <v>36.75</v>
      </c>
      <c r="L39" s="17">
        <f t="shared" si="3"/>
        <v>70.95</v>
      </c>
      <c r="M39" s="10">
        <f t="array" ref="M39">SUMPRODUCT(($D$3:$D$152=D39)*($L$3:$L$152&gt;L39))+1</f>
        <v>3</v>
      </c>
    </row>
    <row r="40" ht="36" customHeight="1" spans="1:13">
      <c r="A40" s="8">
        <v>38</v>
      </c>
      <c r="B40" s="12" t="s">
        <v>71</v>
      </c>
      <c r="C40" s="13" t="s">
        <v>67</v>
      </c>
      <c r="D40" s="12">
        <v>15100101</v>
      </c>
      <c r="E40" s="10" t="s">
        <v>72</v>
      </c>
      <c r="F40" s="11">
        <v>74.8</v>
      </c>
      <c r="G40" s="10">
        <v>37.4</v>
      </c>
      <c r="H40" s="10" t="s">
        <v>51</v>
      </c>
      <c r="I40" s="10">
        <v>12</v>
      </c>
      <c r="J40" s="10">
        <v>79</v>
      </c>
      <c r="K40" s="10">
        <f t="shared" si="2"/>
        <v>39.5</v>
      </c>
      <c r="L40" s="16">
        <f t="shared" si="3"/>
        <v>76.9</v>
      </c>
      <c r="M40" s="10">
        <f t="array" ref="M40">SUMPRODUCT(($D$3:$D$152=D40)*($L$3:$L$152&gt;L40))+1</f>
        <v>1</v>
      </c>
    </row>
    <row r="41" ht="36" customHeight="1" spans="1:13">
      <c r="A41" s="8">
        <v>39</v>
      </c>
      <c r="B41" s="12" t="s">
        <v>71</v>
      </c>
      <c r="C41" s="13" t="s">
        <v>67</v>
      </c>
      <c r="D41" s="12">
        <v>15100101</v>
      </c>
      <c r="E41" s="10" t="s">
        <v>73</v>
      </c>
      <c r="F41" s="11">
        <v>73.7</v>
      </c>
      <c r="G41" s="10">
        <v>36.85</v>
      </c>
      <c r="H41" s="10" t="s">
        <v>51</v>
      </c>
      <c r="I41" s="10">
        <v>4</v>
      </c>
      <c r="J41" s="10">
        <v>73.84</v>
      </c>
      <c r="K41" s="10">
        <f t="shared" si="2"/>
        <v>36.92</v>
      </c>
      <c r="L41" s="17">
        <f t="shared" si="3"/>
        <v>73.77</v>
      </c>
      <c r="M41" s="10">
        <f t="array" ref="M41">SUMPRODUCT(($D$3:$D$152=D41)*($L$3:$L$152&gt;L41))+1</f>
        <v>2</v>
      </c>
    </row>
    <row r="42" ht="36" customHeight="1" spans="1:13">
      <c r="A42" s="8">
        <v>40</v>
      </c>
      <c r="B42" s="8" t="s">
        <v>74</v>
      </c>
      <c r="C42" s="9" t="s">
        <v>75</v>
      </c>
      <c r="D42" s="8">
        <v>15110101</v>
      </c>
      <c r="E42" s="10" t="s">
        <v>76</v>
      </c>
      <c r="F42" s="11">
        <v>66.4</v>
      </c>
      <c r="G42" s="10">
        <v>33.2</v>
      </c>
      <c r="H42" s="10" t="s">
        <v>51</v>
      </c>
      <c r="I42" s="10">
        <v>14</v>
      </c>
      <c r="J42" s="10">
        <v>80.86</v>
      </c>
      <c r="K42" s="10">
        <f t="shared" si="2"/>
        <v>40.43</v>
      </c>
      <c r="L42" s="16">
        <f t="shared" si="3"/>
        <v>73.63</v>
      </c>
      <c r="M42" s="10">
        <f t="array" ref="M42">SUMPRODUCT(($D$3:$D$152=D42)*($L$3:$L$152&gt;L42))+1</f>
        <v>1</v>
      </c>
    </row>
    <row r="43" ht="36" customHeight="1" spans="1:13">
      <c r="A43" s="8">
        <v>41</v>
      </c>
      <c r="B43" s="8" t="s">
        <v>74</v>
      </c>
      <c r="C43" s="9" t="s">
        <v>75</v>
      </c>
      <c r="D43" s="8">
        <v>15110101</v>
      </c>
      <c r="E43" s="10" t="s">
        <v>77</v>
      </c>
      <c r="F43" s="11">
        <v>58.5</v>
      </c>
      <c r="G43" s="10">
        <v>29.25</v>
      </c>
      <c r="H43" s="10" t="s">
        <v>51</v>
      </c>
      <c r="I43" s="10">
        <v>1</v>
      </c>
      <c r="J43" s="10">
        <v>84.98</v>
      </c>
      <c r="K43" s="10">
        <f t="shared" si="2"/>
        <v>42.49</v>
      </c>
      <c r="L43" s="16">
        <f t="shared" si="3"/>
        <v>71.74</v>
      </c>
      <c r="M43" s="10">
        <f t="array" ref="M43">SUMPRODUCT(($D$3:$D$152=D43)*($L$3:$L$152&gt;L43))+1</f>
        <v>2</v>
      </c>
    </row>
    <row r="44" ht="36" customHeight="1" spans="1:13">
      <c r="A44" s="8">
        <v>42</v>
      </c>
      <c r="B44" s="8" t="s">
        <v>74</v>
      </c>
      <c r="C44" s="9" t="s">
        <v>75</v>
      </c>
      <c r="D44" s="8">
        <v>15110101</v>
      </c>
      <c r="E44" s="10" t="s">
        <v>78</v>
      </c>
      <c r="F44" s="11">
        <v>61.3</v>
      </c>
      <c r="G44" s="10">
        <v>30.65</v>
      </c>
      <c r="H44" s="10" t="s">
        <v>51</v>
      </c>
      <c r="I44" s="10">
        <v>7</v>
      </c>
      <c r="J44" s="10">
        <v>78.52</v>
      </c>
      <c r="K44" s="10">
        <f t="shared" si="2"/>
        <v>39.26</v>
      </c>
      <c r="L44" s="17">
        <f t="shared" si="3"/>
        <v>69.91</v>
      </c>
      <c r="M44" s="10">
        <f t="array" ref="M44">SUMPRODUCT(($D$3:$D$152=D44)*($L$3:$L$152&gt;L44))+1</f>
        <v>3</v>
      </c>
    </row>
    <row r="45" ht="36" customHeight="1" spans="1:13">
      <c r="A45" s="8">
        <v>43</v>
      </c>
      <c r="B45" s="8" t="s">
        <v>74</v>
      </c>
      <c r="C45" s="9" t="s">
        <v>75</v>
      </c>
      <c r="D45" s="8">
        <v>15110101</v>
      </c>
      <c r="E45" s="10" t="s">
        <v>79</v>
      </c>
      <c r="F45" s="11">
        <v>59</v>
      </c>
      <c r="G45" s="10">
        <v>29.5</v>
      </c>
      <c r="H45" s="10" t="s">
        <v>51</v>
      </c>
      <c r="I45" s="10">
        <v>11</v>
      </c>
      <c r="J45" s="10">
        <v>77.3</v>
      </c>
      <c r="K45" s="10">
        <f t="shared" si="2"/>
        <v>38.65</v>
      </c>
      <c r="L45" s="17">
        <f t="shared" si="3"/>
        <v>68.15</v>
      </c>
      <c r="M45" s="10">
        <f t="array" ref="M45">SUMPRODUCT(($D$3:$D$152=D45)*($L$3:$L$152&gt;L45))+1</f>
        <v>4</v>
      </c>
    </row>
    <row r="46" ht="36" customHeight="1" spans="1:13">
      <c r="A46" s="8">
        <v>44</v>
      </c>
      <c r="B46" s="8" t="s">
        <v>74</v>
      </c>
      <c r="C46" s="9" t="s">
        <v>75</v>
      </c>
      <c r="D46" s="8">
        <v>15110101</v>
      </c>
      <c r="E46" s="10" t="s">
        <v>80</v>
      </c>
      <c r="F46" s="11">
        <v>58.6</v>
      </c>
      <c r="G46" s="10">
        <v>29.3</v>
      </c>
      <c r="H46" s="10" t="s">
        <v>51</v>
      </c>
      <c r="I46" s="10">
        <v>2</v>
      </c>
      <c r="J46" s="10">
        <v>64.02</v>
      </c>
      <c r="K46" s="10">
        <f t="shared" si="2"/>
        <v>32.01</v>
      </c>
      <c r="L46" s="17">
        <f t="shared" si="3"/>
        <v>61.31</v>
      </c>
      <c r="M46" s="10">
        <f t="array" ref="M46">SUMPRODUCT(($D$3:$D$152=D46)*($L$3:$L$152&gt;L46))+1</f>
        <v>5</v>
      </c>
    </row>
    <row r="47" ht="36" customHeight="1" spans="1:13">
      <c r="A47" s="8">
        <v>45</v>
      </c>
      <c r="B47" s="12" t="s">
        <v>74</v>
      </c>
      <c r="C47" s="13" t="s">
        <v>81</v>
      </c>
      <c r="D47" s="12">
        <v>15110102</v>
      </c>
      <c r="E47" s="10" t="s">
        <v>82</v>
      </c>
      <c r="F47" s="11">
        <v>69.1</v>
      </c>
      <c r="G47" s="10">
        <v>34.55</v>
      </c>
      <c r="H47" s="10" t="s">
        <v>83</v>
      </c>
      <c r="I47" s="10" t="s">
        <v>26</v>
      </c>
      <c r="J47" s="10"/>
      <c r="K47" s="10"/>
      <c r="L47" s="17"/>
      <c r="M47" s="10"/>
    </row>
    <row r="48" ht="36" customHeight="1" spans="1:13">
      <c r="A48" s="8">
        <v>46</v>
      </c>
      <c r="B48" s="12" t="s">
        <v>74</v>
      </c>
      <c r="C48" s="13" t="s">
        <v>81</v>
      </c>
      <c r="D48" s="12">
        <v>15110102</v>
      </c>
      <c r="E48" s="10" t="s">
        <v>84</v>
      </c>
      <c r="F48" s="11">
        <v>68.5</v>
      </c>
      <c r="G48" s="10">
        <v>34.25</v>
      </c>
      <c r="H48" s="10" t="s">
        <v>83</v>
      </c>
      <c r="I48" s="10" t="s">
        <v>26</v>
      </c>
      <c r="J48" s="10"/>
      <c r="K48" s="10"/>
      <c r="L48" s="17"/>
      <c r="M48" s="10"/>
    </row>
    <row r="49" ht="36" customHeight="1" spans="1:13">
      <c r="A49" s="8">
        <v>47</v>
      </c>
      <c r="B49" s="12" t="s">
        <v>74</v>
      </c>
      <c r="C49" s="13" t="s">
        <v>81</v>
      </c>
      <c r="D49" s="12">
        <v>15110102</v>
      </c>
      <c r="E49" s="10" t="s">
        <v>85</v>
      </c>
      <c r="F49" s="11">
        <v>65.3</v>
      </c>
      <c r="G49" s="10">
        <v>32.65</v>
      </c>
      <c r="H49" s="10" t="s">
        <v>83</v>
      </c>
      <c r="I49" s="10" t="s">
        <v>26</v>
      </c>
      <c r="J49" s="10"/>
      <c r="K49" s="10"/>
      <c r="L49" s="17"/>
      <c r="M49" s="10"/>
    </row>
    <row r="50" ht="36" customHeight="1" spans="1:13">
      <c r="A50" s="8">
        <v>48</v>
      </c>
      <c r="B50" s="12" t="s">
        <v>86</v>
      </c>
      <c r="C50" s="13" t="s">
        <v>87</v>
      </c>
      <c r="D50" s="12">
        <v>15120101</v>
      </c>
      <c r="E50" s="10" t="s">
        <v>88</v>
      </c>
      <c r="F50" s="11">
        <v>70.4</v>
      </c>
      <c r="G50" s="10">
        <v>35.2</v>
      </c>
      <c r="H50" s="10" t="s">
        <v>83</v>
      </c>
      <c r="I50" s="10">
        <v>16</v>
      </c>
      <c r="J50" s="10">
        <v>78.34</v>
      </c>
      <c r="K50" s="10">
        <f t="shared" ref="K50:K72" si="4">J50*0.5</f>
        <v>39.17</v>
      </c>
      <c r="L50" s="16">
        <f t="shared" ref="L50:L72" si="5">G50+K50</f>
        <v>74.37</v>
      </c>
      <c r="M50" s="10">
        <f t="array" ref="M50">SUMPRODUCT(($D$3:$D$152=D50)*($L$3:$L$152&gt;L50))+1</f>
        <v>1</v>
      </c>
    </row>
    <row r="51" ht="36" customHeight="1" spans="1:13">
      <c r="A51" s="8">
        <v>49</v>
      </c>
      <c r="B51" s="12" t="s">
        <v>86</v>
      </c>
      <c r="C51" s="13" t="s">
        <v>87</v>
      </c>
      <c r="D51" s="12">
        <v>15120101</v>
      </c>
      <c r="E51" s="10" t="s">
        <v>89</v>
      </c>
      <c r="F51" s="11">
        <v>69.5</v>
      </c>
      <c r="G51" s="10">
        <v>34.75</v>
      </c>
      <c r="H51" s="10" t="s">
        <v>83</v>
      </c>
      <c r="I51" s="10">
        <v>4</v>
      </c>
      <c r="J51" s="10">
        <v>74.76</v>
      </c>
      <c r="K51" s="10">
        <f t="shared" si="4"/>
        <v>37.38</v>
      </c>
      <c r="L51" s="17">
        <f t="shared" si="5"/>
        <v>72.13</v>
      </c>
      <c r="M51" s="10">
        <f t="array" ref="M51">SUMPRODUCT(($D$3:$D$152=D51)*($L$3:$L$152&gt;L51))+1</f>
        <v>2</v>
      </c>
    </row>
    <row r="52" ht="36" customHeight="1" spans="1:13">
      <c r="A52" s="8">
        <v>50</v>
      </c>
      <c r="B52" s="12" t="s">
        <v>86</v>
      </c>
      <c r="C52" s="13" t="s">
        <v>87</v>
      </c>
      <c r="D52" s="12">
        <v>15120101</v>
      </c>
      <c r="E52" s="10" t="s">
        <v>90</v>
      </c>
      <c r="F52" s="11">
        <v>68.2</v>
      </c>
      <c r="G52" s="10">
        <v>34.1</v>
      </c>
      <c r="H52" s="10" t="s">
        <v>83</v>
      </c>
      <c r="I52" s="10">
        <v>10</v>
      </c>
      <c r="J52" s="10">
        <v>73.64</v>
      </c>
      <c r="K52" s="10">
        <f t="shared" si="4"/>
        <v>36.82</v>
      </c>
      <c r="L52" s="17">
        <f t="shared" si="5"/>
        <v>70.92</v>
      </c>
      <c r="M52" s="10">
        <f t="array" ref="M52">SUMPRODUCT(($D$3:$D$152=D52)*($L$3:$L$152&gt;L52))+1</f>
        <v>3</v>
      </c>
    </row>
    <row r="53" ht="36" customHeight="1" spans="1:13">
      <c r="A53" s="8">
        <v>51</v>
      </c>
      <c r="B53" s="12" t="s">
        <v>86</v>
      </c>
      <c r="C53" s="13" t="s">
        <v>91</v>
      </c>
      <c r="D53" s="12">
        <v>15120102</v>
      </c>
      <c r="E53" s="10" t="s">
        <v>92</v>
      </c>
      <c r="F53" s="11">
        <v>67.8</v>
      </c>
      <c r="G53" s="10">
        <v>33.9</v>
      </c>
      <c r="H53" s="10" t="s">
        <v>83</v>
      </c>
      <c r="I53" s="10">
        <v>12</v>
      </c>
      <c r="J53" s="10">
        <v>78.38</v>
      </c>
      <c r="K53" s="10">
        <f t="shared" si="4"/>
        <v>39.19</v>
      </c>
      <c r="L53" s="16">
        <f t="shared" si="5"/>
        <v>73.09</v>
      </c>
      <c r="M53" s="10">
        <f t="array" ref="M53">SUMPRODUCT(($D$3:$D$152=D53)*($L$3:$L$152&gt;L53))+1</f>
        <v>1</v>
      </c>
    </row>
    <row r="54" ht="36" customHeight="1" spans="1:13">
      <c r="A54" s="8">
        <v>52</v>
      </c>
      <c r="B54" s="12" t="s">
        <v>86</v>
      </c>
      <c r="C54" s="13" t="s">
        <v>91</v>
      </c>
      <c r="D54" s="12">
        <v>15120102</v>
      </c>
      <c r="E54" s="10" t="s">
        <v>93</v>
      </c>
      <c r="F54" s="11">
        <v>69.8</v>
      </c>
      <c r="G54" s="10">
        <v>34.9</v>
      </c>
      <c r="H54" s="10" t="s">
        <v>83</v>
      </c>
      <c r="I54" s="10">
        <v>17</v>
      </c>
      <c r="J54" s="10">
        <v>76.12</v>
      </c>
      <c r="K54" s="10">
        <f t="shared" si="4"/>
        <v>38.06</v>
      </c>
      <c r="L54" s="17">
        <f t="shared" si="5"/>
        <v>72.96</v>
      </c>
      <c r="M54" s="10">
        <f t="array" ref="M54">SUMPRODUCT(($D$3:$D$152=D54)*($L$3:$L$152&gt;L54))+1</f>
        <v>2</v>
      </c>
    </row>
    <row r="55" ht="36" customHeight="1" spans="1:13">
      <c r="A55" s="8">
        <v>53</v>
      </c>
      <c r="B55" s="12" t="s">
        <v>86</v>
      </c>
      <c r="C55" s="13" t="s">
        <v>91</v>
      </c>
      <c r="D55" s="12">
        <v>15120102</v>
      </c>
      <c r="E55" s="10" t="s">
        <v>94</v>
      </c>
      <c r="F55" s="11">
        <v>70.1</v>
      </c>
      <c r="G55" s="10">
        <v>35.05</v>
      </c>
      <c r="H55" s="10" t="s">
        <v>83</v>
      </c>
      <c r="I55" s="10">
        <v>1</v>
      </c>
      <c r="J55" s="10">
        <v>72.04</v>
      </c>
      <c r="K55" s="10">
        <f t="shared" si="4"/>
        <v>36.02</v>
      </c>
      <c r="L55" s="17">
        <f t="shared" si="5"/>
        <v>71.07</v>
      </c>
      <c r="M55" s="10">
        <f t="array" ref="M55">SUMPRODUCT(($D$3:$D$152=D55)*($L$3:$L$152&gt;L55))+1</f>
        <v>3</v>
      </c>
    </row>
    <row r="56" ht="36" customHeight="1" spans="1:13">
      <c r="A56" s="8">
        <v>54</v>
      </c>
      <c r="B56" s="8" t="s">
        <v>95</v>
      </c>
      <c r="C56" s="9" t="s">
        <v>96</v>
      </c>
      <c r="D56" s="8">
        <v>15130101</v>
      </c>
      <c r="E56" s="10" t="s">
        <v>97</v>
      </c>
      <c r="F56" s="11">
        <v>63.8</v>
      </c>
      <c r="G56" s="10">
        <v>31.9</v>
      </c>
      <c r="H56" s="10" t="s">
        <v>83</v>
      </c>
      <c r="I56" s="10">
        <v>13</v>
      </c>
      <c r="J56" s="10">
        <v>79.94</v>
      </c>
      <c r="K56" s="10">
        <f t="shared" si="4"/>
        <v>39.97</v>
      </c>
      <c r="L56" s="16">
        <f t="shared" si="5"/>
        <v>71.87</v>
      </c>
      <c r="M56" s="10">
        <f t="array" ref="M56">SUMPRODUCT(($D$3:$D$152=D56)*($L$3:$L$152&gt;L56))+1</f>
        <v>1</v>
      </c>
    </row>
    <row r="57" ht="36" customHeight="1" spans="1:13">
      <c r="A57" s="8">
        <v>55</v>
      </c>
      <c r="B57" s="8" t="s">
        <v>95</v>
      </c>
      <c r="C57" s="9" t="s">
        <v>96</v>
      </c>
      <c r="D57" s="8">
        <v>15130101</v>
      </c>
      <c r="E57" s="10" t="s">
        <v>98</v>
      </c>
      <c r="F57" s="11">
        <v>60</v>
      </c>
      <c r="G57" s="10">
        <v>30</v>
      </c>
      <c r="H57" s="10" t="s">
        <v>83</v>
      </c>
      <c r="I57" s="10">
        <v>15</v>
      </c>
      <c r="J57" s="10">
        <v>75.7</v>
      </c>
      <c r="K57" s="10">
        <f t="shared" si="4"/>
        <v>37.85</v>
      </c>
      <c r="L57" s="16">
        <f t="shared" si="5"/>
        <v>67.85</v>
      </c>
      <c r="M57" s="10">
        <f t="array" ref="M57">SUMPRODUCT(($D$3:$D$152=D57)*($L$3:$L$152&gt;L57))+1</f>
        <v>2</v>
      </c>
    </row>
    <row r="58" ht="36" customHeight="1" spans="1:13">
      <c r="A58" s="8">
        <v>56</v>
      </c>
      <c r="B58" s="8" t="s">
        <v>95</v>
      </c>
      <c r="C58" s="9" t="s">
        <v>96</v>
      </c>
      <c r="D58" s="8">
        <v>15130101</v>
      </c>
      <c r="E58" s="10" t="s">
        <v>99</v>
      </c>
      <c r="F58" s="11">
        <v>56.5</v>
      </c>
      <c r="G58" s="10">
        <v>28.25</v>
      </c>
      <c r="H58" s="10" t="s">
        <v>83</v>
      </c>
      <c r="I58" s="10">
        <v>18</v>
      </c>
      <c r="J58" s="10">
        <v>77.52</v>
      </c>
      <c r="K58" s="10">
        <f t="shared" si="4"/>
        <v>38.76</v>
      </c>
      <c r="L58" s="17">
        <f t="shared" si="5"/>
        <v>67.01</v>
      </c>
      <c r="M58" s="10">
        <f t="array" ref="M58">SUMPRODUCT(($D$3:$D$152=D58)*($L$3:$L$152&gt;L58))+1</f>
        <v>3</v>
      </c>
    </row>
    <row r="59" ht="36" customHeight="1" spans="1:13">
      <c r="A59" s="8">
        <v>57</v>
      </c>
      <c r="B59" s="8" t="s">
        <v>95</v>
      </c>
      <c r="C59" s="9" t="s">
        <v>96</v>
      </c>
      <c r="D59" s="8">
        <v>15130101</v>
      </c>
      <c r="E59" s="10" t="s">
        <v>100</v>
      </c>
      <c r="F59" s="11">
        <v>49.6</v>
      </c>
      <c r="G59" s="10">
        <v>24.8</v>
      </c>
      <c r="H59" s="10" t="s">
        <v>83</v>
      </c>
      <c r="I59" s="10">
        <v>14</v>
      </c>
      <c r="J59" s="10">
        <v>71.68</v>
      </c>
      <c r="K59" s="10">
        <f t="shared" si="4"/>
        <v>35.84</v>
      </c>
      <c r="L59" s="17">
        <f t="shared" si="5"/>
        <v>60.64</v>
      </c>
      <c r="M59" s="10">
        <f t="array" ref="M59">SUMPRODUCT(($D$3:$D$152=D59)*($L$3:$L$152&gt;L59))+1</f>
        <v>4</v>
      </c>
    </row>
    <row r="60" ht="36" customHeight="1" spans="1:13">
      <c r="A60" s="8">
        <v>58</v>
      </c>
      <c r="B60" s="8" t="s">
        <v>95</v>
      </c>
      <c r="C60" s="9" t="s">
        <v>96</v>
      </c>
      <c r="D60" s="8">
        <v>15130101</v>
      </c>
      <c r="E60" s="10" t="s">
        <v>101</v>
      </c>
      <c r="F60" s="11">
        <v>51.8</v>
      </c>
      <c r="G60" s="10">
        <v>25.9</v>
      </c>
      <c r="H60" s="10" t="s">
        <v>83</v>
      </c>
      <c r="I60" s="10">
        <v>3</v>
      </c>
      <c r="J60" s="10">
        <v>68.84</v>
      </c>
      <c r="K60" s="10">
        <f t="shared" si="4"/>
        <v>34.42</v>
      </c>
      <c r="L60" s="17">
        <f t="shared" si="5"/>
        <v>60.32</v>
      </c>
      <c r="M60" s="10">
        <f t="array" ref="M60">SUMPRODUCT(($D$3:$D$152=D60)*($L$3:$L$152&gt;L60))+1</f>
        <v>5</v>
      </c>
    </row>
    <row r="61" ht="36" customHeight="1" spans="1:13">
      <c r="A61" s="8">
        <v>59</v>
      </c>
      <c r="B61" s="8" t="s">
        <v>95</v>
      </c>
      <c r="C61" s="9" t="s">
        <v>96</v>
      </c>
      <c r="D61" s="8">
        <v>15130101</v>
      </c>
      <c r="E61" s="10" t="s">
        <v>102</v>
      </c>
      <c r="F61" s="11">
        <v>47.4</v>
      </c>
      <c r="G61" s="10">
        <v>23.7</v>
      </c>
      <c r="H61" s="10" t="s">
        <v>83</v>
      </c>
      <c r="I61" s="10">
        <v>19</v>
      </c>
      <c r="J61" s="10">
        <v>71.74</v>
      </c>
      <c r="K61" s="10">
        <f t="shared" si="4"/>
        <v>35.87</v>
      </c>
      <c r="L61" s="17">
        <f t="shared" si="5"/>
        <v>59.57</v>
      </c>
      <c r="M61" s="10">
        <f t="array" ref="M61">SUMPRODUCT(($D$3:$D$152=D61)*($L$3:$L$152&gt;L61))+1</f>
        <v>6</v>
      </c>
    </row>
    <row r="62" ht="36" customHeight="1" spans="1:13">
      <c r="A62" s="8">
        <v>60</v>
      </c>
      <c r="B62" s="12" t="s">
        <v>103</v>
      </c>
      <c r="C62" s="13" t="s">
        <v>96</v>
      </c>
      <c r="D62" s="12">
        <v>15140101</v>
      </c>
      <c r="E62" s="10" t="s">
        <v>104</v>
      </c>
      <c r="F62" s="11">
        <v>66.3</v>
      </c>
      <c r="G62" s="10">
        <v>33.15</v>
      </c>
      <c r="H62" s="10" t="s">
        <v>83</v>
      </c>
      <c r="I62" s="10">
        <v>2</v>
      </c>
      <c r="J62" s="10">
        <v>80.42</v>
      </c>
      <c r="K62" s="10">
        <f t="shared" si="4"/>
        <v>40.21</v>
      </c>
      <c r="L62" s="16">
        <f t="shared" si="5"/>
        <v>73.36</v>
      </c>
      <c r="M62" s="10">
        <f t="array" ref="M62">SUMPRODUCT(($D$3:$D$152=D62)*($L$3:$L$152&gt;L62))+1</f>
        <v>1</v>
      </c>
    </row>
    <row r="63" ht="36" customHeight="1" spans="1:13">
      <c r="A63" s="8">
        <v>61</v>
      </c>
      <c r="B63" s="12" t="s">
        <v>103</v>
      </c>
      <c r="C63" s="13" t="s">
        <v>96</v>
      </c>
      <c r="D63" s="12">
        <v>15140101</v>
      </c>
      <c r="E63" s="10" t="s">
        <v>105</v>
      </c>
      <c r="F63" s="11">
        <v>69.8</v>
      </c>
      <c r="G63" s="10">
        <v>34.9</v>
      </c>
      <c r="H63" s="10" t="s">
        <v>83</v>
      </c>
      <c r="I63" s="10">
        <v>7</v>
      </c>
      <c r="J63" s="10">
        <v>75.88</v>
      </c>
      <c r="K63" s="10">
        <f t="shared" si="4"/>
        <v>37.94</v>
      </c>
      <c r="L63" s="17">
        <f t="shared" si="5"/>
        <v>72.84</v>
      </c>
      <c r="M63" s="10">
        <f t="array" ref="M63">SUMPRODUCT(($D$3:$D$152=D63)*($L$3:$L$152&gt;L63))+1</f>
        <v>2</v>
      </c>
    </row>
    <row r="64" ht="36" customHeight="1" spans="1:13">
      <c r="A64" s="8">
        <v>62</v>
      </c>
      <c r="B64" s="12" t="s">
        <v>103</v>
      </c>
      <c r="C64" s="13" t="s">
        <v>96</v>
      </c>
      <c r="D64" s="12">
        <v>15140101</v>
      </c>
      <c r="E64" s="10" t="s">
        <v>106</v>
      </c>
      <c r="F64" s="11">
        <v>69.6</v>
      </c>
      <c r="G64" s="10">
        <v>34.8</v>
      </c>
      <c r="H64" s="10" t="s">
        <v>83</v>
      </c>
      <c r="I64" s="10">
        <v>20</v>
      </c>
      <c r="J64" s="10">
        <v>69.48</v>
      </c>
      <c r="K64" s="10">
        <f t="shared" si="4"/>
        <v>34.74</v>
      </c>
      <c r="L64" s="17">
        <f t="shared" si="5"/>
        <v>69.54</v>
      </c>
      <c r="M64" s="10">
        <f t="array" ref="M64">SUMPRODUCT(($D$3:$D$152=D64)*($L$3:$L$152&gt;L64))+1</f>
        <v>3</v>
      </c>
    </row>
    <row r="65" ht="36" customHeight="1" spans="1:13">
      <c r="A65" s="8">
        <v>63</v>
      </c>
      <c r="B65" s="12" t="s">
        <v>103</v>
      </c>
      <c r="C65" s="13" t="s">
        <v>107</v>
      </c>
      <c r="D65" s="12">
        <v>15140102</v>
      </c>
      <c r="E65" s="10" t="s">
        <v>108</v>
      </c>
      <c r="F65" s="11">
        <v>65.8</v>
      </c>
      <c r="G65" s="10">
        <v>32.9</v>
      </c>
      <c r="H65" s="10" t="s">
        <v>83</v>
      </c>
      <c r="I65" s="10">
        <v>5</v>
      </c>
      <c r="J65" s="10">
        <v>79.66</v>
      </c>
      <c r="K65" s="10">
        <f t="shared" si="4"/>
        <v>39.83</v>
      </c>
      <c r="L65" s="16">
        <f t="shared" si="5"/>
        <v>72.73</v>
      </c>
      <c r="M65" s="10">
        <f t="array" ref="M65">SUMPRODUCT(($D$3:$D$152=D65)*($L$3:$L$152&gt;L65))+1</f>
        <v>1</v>
      </c>
    </row>
    <row r="66" ht="36" customHeight="1" spans="1:13">
      <c r="A66" s="8">
        <v>64</v>
      </c>
      <c r="B66" s="12" t="s">
        <v>103</v>
      </c>
      <c r="C66" s="13" t="s">
        <v>107</v>
      </c>
      <c r="D66" s="12">
        <v>15140102</v>
      </c>
      <c r="E66" s="10" t="s">
        <v>109</v>
      </c>
      <c r="F66" s="11">
        <v>63.2</v>
      </c>
      <c r="G66" s="10">
        <v>31.6</v>
      </c>
      <c r="H66" s="10" t="s">
        <v>83</v>
      </c>
      <c r="I66" s="10">
        <v>6</v>
      </c>
      <c r="J66" s="10">
        <v>74.72</v>
      </c>
      <c r="K66" s="10">
        <f t="shared" si="4"/>
        <v>37.36</v>
      </c>
      <c r="L66" s="17">
        <f t="shared" si="5"/>
        <v>68.96</v>
      </c>
      <c r="M66" s="10">
        <f t="array" ref="M66">SUMPRODUCT(($D$3:$D$152=D66)*($L$3:$L$152&gt;L66))+1</f>
        <v>2</v>
      </c>
    </row>
    <row r="67" ht="36" customHeight="1" spans="1:13">
      <c r="A67" s="8">
        <v>65</v>
      </c>
      <c r="B67" s="12" t="s">
        <v>103</v>
      </c>
      <c r="C67" s="13" t="s">
        <v>107</v>
      </c>
      <c r="D67" s="12">
        <v>15140102</v>
      </c>
      <c r="E67" s="10" t="s">
        <v>110</v>
      </c>
      <c r="F67" s="11">
        <v>58.9</v>
      </c>
      <c r="G67" s="10">
        <v>29.45</v>
      </c>
      <c r="H67" s="10" t="s">
        <v>83</v>
      </c>
      <c r="I67" s="10">
        <v>9</v>
      </c>
      <c r="J67" s="10">
        <v>78.54</v>
      </c>
      <c r="K67" s="10">
        <f t="shared" si="4"/>
        <v>39.27</v>
      </c>
      <c r="L67" s="17">
        <f t="shared" si="5"/>
        <v>68.72</v>
      </c>
      <c r="M67" s="10">
        <f t="array" ref="M67">SUMPRODUCT(($D$3:$D$152=D67)*($L$3:$L$152&gt;L67))+1</f>
        <v>3</v>
      </c>
    </row>
    <row r="68" ht="36" customHeight="1" spans="1:13">
      <c r="A68" s="8">
        <v>66</v>
      </c>
      <c r="B68" s="12" t="s">
        <v>111</v>
      </c>
      <c r="C68" s="13" t="s">
        <v>112</v>
      </c>
      <c r="D68" s="12">
        <v>15150101</v>
      </c>
      <c r="E68" s="10" t="s">
        <v>113</v>
      </c>
      <c r="F68" s="11">
        <v>70.9</v>
      </c>
      <c r="G68" s="10">
        <v>35.45</v>
      </c>
      <c r="H68" s="10" t="s">
        <v>83</v>
      </c>
      <c r="I68" s="10">
        <v>21</v>
      </c>
      <c r="J68" s="10">
        <v>78.74</v>
      </c>
      <c r="K68" s="10">
        <f t="shared" si="4"/>
        <v>39.37</v>
      </c>
      <c r="L68" s="16">
        <f t="shared" si="5"/>
        <v>74.82</v>
      </c>
      <c r="M68" s="10">
        <f t="array" ref="M68">SUMPRODUCT(($D$3:$D$152=D68)*($L$3:$L$152&gt;L68))+1</f>
        <v>1</v>
      </c>
    </row>
    <row r="69" ht="36" customHeight="1" spans="1:13">
      <c r="A69" s="8">
        <v>67</v>
      </c>
      <c r="B69" s="12" t="s">
        <v>111</v>
      </c>
      <c r="C69" s="13" t="s">
        <v>112</v>
      </c>
      <c r="D69" s="12">
        <v>15150101</v>
      </c>
      <c r="E69" s="10" t="s">
        <v>114</v>
      </c>
      <c r="F69" s="11">
        <v>67.7</v>
      </c>
      <c r="G69" s="10">
        <v>33.85</v>
      </c>
      <c r="H69" s="10" t="s">
        <v>83</v>
      </c>
      <c r="I69" s="10">
        <v>11</v>
      </c>
      <c r="J69" s="10">
        <v>77.92</v>
      </c>
      <c r="K69" s="10">
        <f t="shared" si="4"/>
        <v>38.96</v>
      </c>
      <c r="L69" s="17">
        <f t="shared" si="5"/>
        <v>72.81</v>
      </c>
      <c r="M69" s="10">
        <f t="array" ref="M69">SUMPRODUCT(($D$3:$D$152=D69)*($L$3:$L$152&gt;L69))+1</f>
        <v>2</v>
      </c>
    </row>
    <row r="70" ht="36" customHeight="1" spans="1:13">
      <c r="A70" s="8">
        <v>68</v>
      </c>
      <c r="B70" s="12" t="s">
        <v>111</v>
      </c>
      <c r="C70" s="13" t="s">
        <v>112</v>
      </c>
      <c r="D70" s="12">
        <v>15150101</v>
      </c>
      <c r="E70" s="10" t="s">
        <v>115</v>
      </c>
      <c r="F70" s="11">
        <v>66.8</v>
      </c>
      <c r="G70" s="10">
        <v>33.4</v>
      </c>
      <c r="H70" s="10" t="s">
        <v>83</v>
      </c>
      <c r="I70" s="10">
        <v>8</v>
      </c>
      <c r="J70" s="10">
        <v>75.74</v>
      </c>
      <c r="K70" s="10">
        <f t="shared" si="4"/>
        <v>37.87</v>
      </c>
      <c r="L70" s="17">
        <f t="shared" si="5"/>
        <v>71.27</v>
      </c>
      <c r="M70" s="10">
        <f t="array" ref="M70">SUMPRODUCT(($D$3:$D$152=D70)*($L$3:$L$152&gt;L70))+1</f>
        <v>3</v>
      </c>
    </row>
    <row r="71" ht="36" customHeight="1" spans="1:13">
      <c r="A71" s="8">
        <v>69</v>
      </c>
      <c r="B71" s="12" t="s">
        <v>116</v>
      </c>
      <c r="C71" s="13" t="s">
        <v>15</v>
      </c>
      <c r="D71" s="12">
        <v>15160101</v>
      </c>
      <c r="E71" s="10" t="s">
        <v>117</v>
      </c>
      <c r="F71" s="11">
        <v>65</v>
      </c>
      <c r="G71" s="10">
        <v>32.5</v>
      </c>
      <c r="H71" s="10" t="s">
        <v>118</v>
      </c>
      <c r="I71" s="10">
        <v>16</v>
      </c>
      <c r="J71" s="10">
        <v>74.28</v>
      </c>
      <c r="K71" s="10">
        <f t="shared" si="4"/>
        <v>37.14</v>
      </c>
      <c r="L71" s="16">
        <f t="shared" si="5"/>
        <v>69.64</v>
      </c>
      <c r="M71" s="10">
        <f t="array" ref="M71">SUMPRODUCT(($D$3:$D$152=D71)*($L$3:$L$152&gt;L71))+1</f>
        <v>1</v>
      </c>
    </row>
    <row r="72" ht="36" customHeight="1" spans="1:13">
      <c r="A72" s="8">
        <v>70</v>
      </c>
      <c r="B72" s="12" t="s">
        <v>116</v>
      </c>
      <c r="C72" s="13" t="s">
        <v>15</v>
      </c>
      <c r="D72" s="12">
        <v>15160101</v>
      </c>
      <c r="E72" s="10" t="s">
        <v>119</v>
      </c>
      <c r="F72" s="11">
        <v>63.6</v>
      </c>
      <c r="G72" s="10">
        <v>31.8</v>
      </c>
      <c r="H72" s="10" t="s">
        <v>118</v>
      </c>
      <c r="I72" s="10">
        <v>7</v>
      </c>
      <c r="J72" s="10">
        <v>72.42</v>
      </c>
      <c r="K72" s="10">
        <f t="shared" si="4"/>
        <v>36.21</v>
      </c>
      <c r="L72" s="17">
        <f t="shared" si="5"/>
        <v>68.01</v>
      </c>
      <c r="M72" s="10">
        <f t="array" ref="M72">SUMPRODUCT(($D$3:$D$152=D72)*($L$3:$L$152&gt;L72))+1</f>
        <v>2</v>
      </c>
    </row>
    <row r="73" ht="36" customHeight="1" spans="1:13">
      <c r="A73" s="8">
        <v>71</v>
      </c>
      <c r="B73" s="12" t="s">
        <v>116</v>
      </c>
      <c r="C73" s="13" t="s">
        <v>15</v>
      </c>
      <c r="D73" s="12">
        <v>15160101</v>
      </c>
      <c r="E73" s="10" t="s">
        <v>120</v>
      </c>
      <c r="F73" s="11">
        <v>69</v>
      </c>
      <c r="G73" s="10">
        <v>34.5</v>
      </c>
      <c r="H73" s="10" t="s">
        <v>118</v>
      </c>
      <c r="I73" s="10" t="s">
        <v>26</v>
      </c>
      <c r="J73" s="10"/>
      <c r="K73" s="10"/>
      <c r="L73" s="17"/>
      <c r="M73" s="10"/>
    </row>
    <row r="74" ht="36" customHeight="1" spans="1:13">
      <c r="A74" s="8">
        <v>72</v>
      </c>
      <c r="B74" s="12" t="s">
        <v>121</v>
      </c>
      <c r="C74" s="13" t="s">
        <v>15</v>
      </c>
      <c r="D74" s="12">
        <v>15170101</v>
      </c>
      <c r="E74" s="10" t="s">
        <v>122</v>
      </c>
      <c r="F74" s="11">
        <v>72.8</v>
      </c>
      <c r="G74" s="10">
        <v>36.4</v>
      </c>
      <c r="H74" s="10" t="s">
        <v>118</v>
      </c>
      <c r="I74" s="10">
        <v>13</v>
      </c>
      <c r="J74" s="10">
        <v>78.26</v>
      </c>
      <c r="K74" s="10">
        <f t="shared" ref="K74:K91" si="6">J74*0.5</f>
        <v>39.13</v>
      </c>
      <c r="L74" s="16">
        <f t="shared" ref="L74:L91" si="7">G74+K74</f>
        <v>75.53</v>
      </c>
      <c r="M74" s="10">
        <f t="array" ref="M74">SUMPRODUCT(($D$3:$D$152=D74)*($L$3:$L$152&gt;L74))+1</f>
        <v>1</v>
      </c>
    </row>
    <row r="75" ht="36" customHeight="1" spans="1:13">
      <c r="A75" s="8">
        <v>73</v>
      </c>
      <c r="B75" s="12" t="s">
        <v>121</v>
      </c>
      <c r="C75" s="13" t="s">
        <v>15</v>
      </c>
      <c r="D75" s="12">
        <v>15170101</v>
      </c>
      <c r="E75" s="10" t="s">
        <v>123</v>
      </c>
      <c r="F75" s="11">
        <v>67.5</v>
      </c>
      <c r="G75" s="10">
        <v>33.75</v>
      </c>
      <c r="H75" s="10" t="s">
        <v>118</v>
      </c>
      <c r="I75" s="10">
        <v>10</v>
      </c>
      <c r="J75" s="10">
        <v>76.36</v>
      </c>
      <c r="K75" s="10">
        <f t="shared" si="6"/>
        <v>38.18</v>
      </c>
      <c r="L75" s="17">
        <f t="shared" si="7"/>
        <v>71.93</v>
      </c>
      <c r="M75" s="10">
        <f t="array" ref="M75">SUMPRODUCT(($D$3:$D$152=D75)*($L$3:$L$152&gt;L75))+1</f>
        <v>2</v>
      </c>
    </row>
    <row r="76" ht="36" customHeight="1" spans="1:13">
      <c r="A76" s="8">
        <v>74</v>
      </c>
      <c r="B76" s="12" t="s">
        <v>121</v>
      </c>
      <c r="C76" s="13" t="s">
        <v>15</v>
      </c>
      <c r="D76" s="12">
        <v>15170101</v>
      </c>
      <c r="E76" s="10" t="s">
        <v>124</v>
      </c>
      <c r="F76" s="11">
        <v>68.5</v>
      </c>
      <c r="G76" s="10">
        <v>34.25</v>
      </c>
      <c r="H76" s="10" t="s">
        <v>118</v>
      </c>
      <c r="I76" s="10">
        <v>14</v>
      </c>
      <c r="J76" s="10">
        <v>71.78</v>
      </c>
      <c r="K76" s="10">
        <f t="shared" si="6"/>
        <v>35.89</v>
      </c>
      <c r="L76" s="17">
        <f t="shared" si="7"/>
        <v>70.14</v>
      </c>
      <c r="M76" s="10">
        <f t="array" ref="M76">SUMPRODUCT(($D$3:$D$152=D76)*($L$3:$L$152&gt;L76))+1</f>
        <v>3</v>
      </c>
    </row>
    <row r="77" ht="36" customHeight="1" spans="1:13">
      <c r="A77" s="8">
        <v>75</v>
      </c>
      <c r="B77" s="12" t="s">
        <v>121</v>
      </c>
      <c r="C77" s="13" t="s">
        <v>125</v>
      </c>
      <c r="D77" s="12">
        <v>15170102</v>
      </c>
      <c r="E77" s="10" t="s">
        <v>126</v>
      </c>
      <c r="F77" s="11">
        <v>75</v>
      </c>
      <c r="G77" s="10">
        <v>37.5</v>
      </c>
      <c r="H77" s="10" t="s">
        <v>118</v>
      </c>
      <c r="I77" s="10">
        <v>12</v>
      </c>
      <c r="J77" s="10">
        <v>71.82</v>
      </c>
      <c r="K77" s="10">
        <f t="shared" si="6"/>
        <v>35.91</v>
      </c>
      <c r="L77" s="16">
        <f t="shared" si="7"/>
        <v>73.41</v>
      </c>
      <c r="M77" s="10">
        <f t="array" ref="M77">SUMPRODUCT(($D$3:$D$152=D77)*($L$3:$L$152&gt;L77))+1</f>
        <v>1</v>
      </c>
    </row>
    <row r="78" ht="36" customHeight="1" spans="1:13">
      <c r="A78" s="8">
        <v>76</v>
      </c>
      <c r="B78" s="12" t="s">
        <v>121</v>
      </c>
      <c r="C78" s="13" t="s">
        <v>125</v>
      </c>
      <c r="D78" s="12">
        <v>15170102</v>
      </c>
      <c r="E78" s="10" t="s">
        <v>127</v>
      </c>
      <c r="F78" s="11">
        <v>65.8</v>
      </c>
      <c r="G78" s="10">
        <v>32.9</v>
      </c>
      <c r="H78" s="10" t="s">
        <v>118</v>
      </c>
      <c r="I78" s="10">
        <v>9</v>
      </c>
      <c r="J78" s="10">
        <v>75.94</v>
      </c>
      <c r="K78" s="10">
        <f t="shared" si="6"/>
        <v>37.97</v>
      </c>
      <c r="L78" s="17">
        <f t="shared" si="7"/>
        <v>70.87</v>
      </c>
      <c r="M78" s="10">
        <f t="array" ref="M78">SUMPRODUCT(($D$3:$D$152=D78)*($L$3:$L$152&gt;L78))+1</f>
        <v>2</v>
      </c>
    </row>
    <row r="79" ht="36" customHeight="1" spans="1:13">
      <c r="A79" s="8">
        <v>77</v>
      </c>
      <c r="B79" s="12" t="s">
        <v>121</v>
      </c>
      <c r="C79" s="13" t="s">
        <v>125</v>
      </c>
      <c r="D79" s="12">
        <v>15170102</v>
      </c>
      <c r="E79" s="10" t="s">
        <v>128</v>
      </c>
      <c r="F79" s="11">
        <v>65.6</v>
      </c>
      <c r="G79" s="10">
        <v>32.8</v>
      </c>
      <c r="H79" s="10" t="s">
        <v>118</v>
      </c>
      <c r="I79" s="10">
        <v>19</v>
      </c>
      <c r="J79" s="10">
        <v>73.22</v>
      </c>
      <c r="K79" s="10">
        <f t="shared" si="6"/>
        <v>36.61</v>
      </c>
      <c r="L79" s="17">
        <f t="shared" si="7"/>
        <v>69.41</v>
      </c>
      <c r="M79" s="10">
        <f t="array" ref="M79">SUMPRODUCT(($D$3:$D$152=D79)*($L$3:$L$152&gt;L79))+1</f>
        <v>3</v>
      </c>
    </row>
    <row r="80" ht="36" customHeight="1" spans="1:13">
      <c r="A80" s="8">
        <v>78</v>
      </c>
      <c r="B80" s="12" t="s">
        <v>129</v>
      </c>
      <c r="C80" s="13" t="s">
        <v>130</v>
      </c>
      <c r="D80" s="12">
        <v>15180101</v>
      </c>
      <c r="E80" s="10" t="s">
        <v>131</v>
      </c>
      <c r="F80" s="11">
        <v>67.7</v>
      </c>
      <c r="G80" s="10">
        <v>33.85</v>
      </c>
      <c r="H80" s="10" t="s">
        <v>118</v>
      </c>
      <c r="I80" s="10">
        <v>15</v>
      </c>
      <c r="J80" s="10">
        <v>76.3</v>
      </c>
      <c r="K80" s="10">
        <f t="shared" si="6"/>
        <v>38.15</v>
      </c>
      <c r="L80" s="16">
        <f t="shared" si="7"/>
        <v>72</v>
      </c>
      <c r="M80" s="10">
        <f t="array" ref="M80">SUMPRODUCT(($D$3:$D$152=D80)*($L$3:$L$152&gt;L80))+1</f>
        <v>1</v>
      </c>
    </row>
    <row r="81" ht="36" customHeight="1" spans="1:13">
      <c r="A81" s="8">
        <v>79</v>
      </c>
      <c r="B81" s="12" t="s">
        <v>129</v>
      </c>
      <c r="C81" s="13" t="s">
        <v>130</v>
      </c>
      <c r="D81" s="12">
        <v>15180101</v>
      </c>
      <c r="E81" s="10" t="s">
        <v>132</v>
      </c>
      <c r="F81" s="11">
        <v>66.5</v>
      </c>
      <c r="G81" s="10">
        <v>33.25</v>
      </c>
      <c r="H81" s="10" t="s">
        <v>118</v>
      </c>
      <c r="I81" s="10">
        <v>18</v>
      </c>
      <c r="J81" s="10">
        <v>75.48</v>
      </c>
      <c r="K81" s="10">
        <f t="shared" si="6"/>
        <v>37.74</v>
      </c>
      <c r="L81" s="17">
        <f t="shared" si="7"/>
        <v>70.99</v>
      </c>
      <c r="M81" s="10">
        <f t="array" ref="M81">SUMPRODUCT(($D$3:$D$152=D81)*($L$3:$L$152&gt;L81))+1</f>
        <v>2</v>
      </c>
    </row>
    <row r="82" ht="36" customHeight="1" spans="1:13">
      <c r="A82" s="8">
        <v>80</v>
      </c>
      <c r="B82" s="12" t="s">
        <v>129</v>
      </c>
      <c r="C82" s="13" t="s">
        <v>130</v>
      </c>
      <c r="D82" s="12">
        <v>15180101</v>
      </c>
      <c r="E82" s="10" t="s">
        <v>133</v>
      </c>
      <c r="F82" s="11">
        <v>65.1</v>
      </c>
      <c r="G82" s="10">
        <v>32.55</v>
      </c>
      <c r="H82" s="10" t="s">
        <v>118</v>
      </c>
      <c r="I82" s="10">
        <v>3</v>
      </c>
      <c r="J82" s="10">
        <v>73.52</v>
      </c>
      <c r="K82" s="10">
        <f t="shared" si="6"/>
        <v>36.76</v>
      </c>
      <c r="L82" s="17">
        <f t="shared" si="7"/>
        <v>69.31</v>
      </c>
      <c r="M82" s="10">
        <f t="array" ref="M82">SUMPRODUCT(($D$3:$D$152=D82)*($L$3:$L$152&gt;L82))+1</f>
        <v>3</v>
      </c>
    </row>
    <row r="83" ht="36" customHeight="1" spans="1:13">
      <c r="A83" s="8">
        <v>81</v>
      </c>
      <c r="B83" s="12" t="s">
        <v>134</v>
      </c>
      <c r="C83" s="13" t="s">
        <v>135</v>
      </c>
      <c r="D83" s="12">
        <v>15190101</v>
      </c>
      <c r="E83" s="10" t="s">
        <v>136</v>
      </c>
      <c r="F83" s="11">
        <v>67.2</v>
      </c>
      <c r="G83" s="10">
        <v>33.6</v>
      </c>
      <c r="H83" s="10" t="s">
        <v>118</v>
      </c>
      <c r="I83" s="10">
        <v>20</v>
      </c>
      <c r="J83" s="10">
        <v>77.78</v>
      </c>
      <c r="K83" s="10">
        <f t="shared" si="6"/>
        <v>38.89</v>
      </c>
      <c r="L83" s="16">
        <f t="shared" si="7"/>
        <v>72.49</v>
      </c>
      <c r="M83" s="10">
        <f t="array" ref="M83">SUMPRODUCT(($D$3:$D$152=D83)*($L$3:$L$152&gt;L83))+1</f>
        <v>1</v>
      </c>
    </row>
    <row r="84" ht="36" customHeight="1" spans="1:13">
      <c r="A84" s="8">
        <v>82</v>
      </c>
      <c r="B84" s="12" t="s">
        <v>134</v>
      </c>
      <c r="C84" s="13" t="s">
        <v>135</v>
      </c>
      <c r="D84" s="12">
        <v>15190101</v>
      </c>
      <c r="E84" s="10" t="s">
        <v>137</v>
      </c>
      <c r="F84" s="11">
        <v>66.7</v>
      </c>
      <c r="G84" s="10">
        <v>33.35</v>
      </c>
      <c r="H84" s="10" t="s">
        <v>118</v>
      </c>
      <c r="I84" s="10">
        <v>5</v>
      </c>
      <c r="J84" s="10">
        <v>77.06</v>
      </c>
      <c r="K84" s="10">
        <f t="shared" si="6"/>
        <v>38.53</v>
      </c>
      <c r="L84" s="17">
        <f t="shared" si="7"/>
        <v>71.88</v>
      </c>
      <c r="M84" s="10">
        <f t="array" ref="M84">SUMPRODUCT(($D$3:$D$152=D84)*($L$3:$L$152&gt;L84))+1</f>
        <v>2</v>
      </c>
    </row>
    <row r="85" ht="36" customHeight="1" spans="1:13">
      <c r="A85" s="8">
        <v>83</v>
      </c>
      <c r="B85" s="12" t="s">
        <v>134</v>
      </c>
      <c r="C85" s="13" t="s">
        <v>135</v>
      </c>
      <c r="D85" s="12">
        <v>15190101</v>
      </c>
      <c r="E85" s="10" t="s">
        <v>138</v>
      </c>
      <c r="F85" s="11">
        <v>66.3</v>
      </c>
      <c r="G85" s="10">
        <v>33.15</v>
      </c>
      <c r="H85" s="10" t="s">
        <v>118</v>
      </c>
      <c r="I85" s="10">
        <v>2</v>
      </c>
      <c r="J85" s="10">
        <v>71.96</v>
      </c>
      <c r="K85" s="10">
        <f t="shared" si="6"/>
        <v>35.98</v>
      </c>
      <c r="L85" s="17">
        <f t="shared" si="7"/>
        <v>69.13</v>
      </c>
      <c r="M85" s="10">
        <f t="array" ref="M85">SUMPRODUCT(($D$3:$D$152=D85)*($L$3:$L$152&gt;L85))+1</f>
        <v>3</v>
      </c>
    </row>
    <row r="86" ht="36" customHeight="1" spans="1:13">
      <c r="A86" s="8">
        <v>84</v>
      </c>
      <c r="B86" s="12" t="s">
        <v>139</v>
      </c>
      <c r="C86" s="13" t="s">
        <v>140</v>
      </c>
      <c r="D86" s="12">
        <v>15200101</v>
      </c>
      <c r="E86" s="10" t="s">
        <v>141</v>
      </c>
      <c r="F86" s="11">
        <v>78.7</v>
      </c>
      <c r="G86" s="10">
        <v>39.35</v>
      </c>
      <c r="H86" s="10" t="s">
        <v>118</v>
      </c>
      <c r="I86" s="10">
        <v>8</v>
      </c>
      <c r="J86" s="10">
        <v>74.74</v>
      </c>
      <c r="K86" s="10">
        <f t="shared" si="6"/>
        <v>37.37</v>
      </c>
      <c r="L86" s="16">
        <f t="shared" si="7"/>
        <v>76.72</v>
      </c>
      <c r="M86" s="10">
        <f t="array" ref="M86">SUMPRODUCT(($D$3:$D$152=D86)*($L$3:$L$152&gt;L86))+1</f>
        <v>1</v>
      </c>
    </row>
    <row r="87" ht="36" customHeight="1" spans="1:13">
      <c r="A87" s="8">
        <v>85</v>
      </c>
      <c r="B87" s="12" t="s">
        <v>139</v>
      </c>
      <c r="C87" s="13" t="s">
        <v>140</v>
      </c>
      <c r="D87" s="12">
        <v>15200101</v>
      </c>
      <c r="E87" s="10" t="s">
        <v>142</v>
      </c>
      <c r="F87" s="11">
        <v>64.5</v>
      </c>
      <c r="G87" s="10">
        <v>32.25</v>
      </c>
      <c r="H87" s="10" t="s">
        <v>118</v>
      </c>
      <c r="I87" s="10">
        <v>17</v>
      </c>
      <c r="J87" s="10">
        <v>77.84</v>
      </c>
      <c r="K87" s="10">
        <f t="shared" si="6"/>
        <v>38.92</v>
      </c>
      <c r="L87" s="17">
        <f t="shared" si="7"/>
        <v>71.17</v>
      </c>
      <c r="M87" s="10">
        <f t="array" ref="M87">SUMPRODUCT(($D$3:$D$152=D87)*($L$3:$L$152&gt;L87))+1</f>
        <v>2</v>
      </c>
    </row>
    <row r="88" ht="36" customHeight="1" spans="1:13">
      <c r="A88" s="8">
        <v>86</v>
      </c>
      <c r="B88" s="12" t="s">
        <v>139</v>
      </c>
      <c r="C88" s="13" t="s">
        <v>140</v>
      </c>
      <c r="D88" s="12">
        <v>15200101</v>
      </c>
      <c r="E88" s="10" t="s">
        <v>143</v>
      </c>
      <c r="F88" s="11">
        <v>64.9</v>
      </c>
      <c r="G88" s="10">
        <v>32.45</v>
      </c>
      <c r="H88" s="10" t="s">
        <v>118</v>
      </c>
      <c r="I88" s="10">
        <v>11</v>
      </c>
      <c r="J88" s="10">
        <v>73.12</v>
      </c>
      <c r="K88" s="10">
        <f t="shared" si="6"/>
        <v>36.56</v>
      </c>
      <c r="L88" s="17">
        <f t="shared" si="7"/>
        <v>69.01</v>
      </c>
      <c r="M88" s="10">
        <f t="array" ref="M88">SUMPRODUCT(($D$3:$D$152=D88)*($L$3:$L$152&gt;L88))+1</f>
        <v>3</v>
      </c>
    </row>
    <row r="89" ht="36" customHeight="1" spans="1:13">
      <c r="A89" s="8">
        <v>87</v>
      </c>
      <c r="B89" s="12" t="s">
        <v>144</v>
      </c>
      <c r="C89" s="13" t="s">
        <v>145</v>
      </c>
      <c r="D89" s="12">
        <v>15210101</v>
      </c>
      <c r="E89" s="10" t="s">
        <v>146</v>
      </c>
      <c r="F89" s="11">
        <v>65.8</v>
      </c>
      <c r="G89" s="10">
        <v>32.9</v>
      </c>
      <c r="H89" s="10" t="s">
        <v>118</v>
      </c>
      <c r="I89" s="10">
        <v>6</v>
      </c>
      <c r="J89" s="10">
        <v>77.72</v>
      </c>
      <c r="K89" s="10">
        <f t="shared" si="6"/>
        <v>38.86</v>
      </c>
      <c r="L89" s="16">
        <f t="shared" si="7"/>
        <v>71.76</v>
      </c>
      <c r="M89" s="10">
        <f t="array" ref="M89">SUMPRODUCT(($D$3:$D$152=D89)*($L$3:$L$152&gt;L89))+1</f>
        <v>1</v>
      </c>
    </row>
    <row r="90" ht="36" customHeight="1" spans="1:13">
      <c r="A90" s="8">
        <v>88</v>
      </c>
      <c r="B90" s="12" t="s">
        <v>144</v>
      </c>
      <c r="C90" s="13" t="s">
        <v>145</v>
      </c>
      <c r="D90" s="12">
        <v>15210101</v>
      </c>
      <c r="E90" s="10" t="s">
        <v>147</v>
      </c>
      <c r="F90" s="11">
        <v>65.9</v>
      </c>
      <c r="G90" s="10">
        <v>32.95</v>
      </c>
      <c r="H90" s="10" t="s">
        <v>118</v>
      </c>
      <c r="I90" s="10">
        <v>4</v>
      </c>
      <c r="J90" s="10">
        <v>77.54</v>
      </c>
      <c r="K90" s="10">
        <f t="shared" si="6"/>
        <v>38.77</v>
      </c>
      <c r="L90" s="17">
        <f t="shared" si="7"/>
        <v>71.72</v>
      </c>
      <c r="M90" s="10">
        <f t="array" ref="M90">SUMPRODUCT(($D$3:$D$152=D90)*($L$3:$L$152&gt;L90))+1</f>
        <v>2</v>
      </c>
    </row>
    <row r="91" ht="36" customHeight="1" spans="1:13">
      <c r="A91" s="8">
        <v>89</v>
      </c>
      <c r="B91" s="12" t="s">
        <v>144</v>
      </c>
      <c r="C91" s="13" t="s">
        <v>145</v>
      </c>
      <c r="D91" s="12">
        <v>15210101</v>
      </c>
      <c r="E91" s="8" t="s">
        <v>148</v>
      </c>
      <c r="F91" s="8">
        <v>65.2</v>
      </c>
      <c r="G91" s="10">
        <v>32.6</v>
      </c>
      <c r="H91" s="10" t="s">
        <v>118</v>
      </c>
      <c r="I91" s="10">
        <v>1</v>
      </c>
      <c r="J91" s="10">
        <v>75</v>
      </c>
      <c r="K91" s="10">
        <f t="shared" si="6"/>
        <v>37.5</v>
      </c>
      <c r="L91" s="17">
        <f t="shared" si="7"/>
        <v>70.1</v>
      </c>
      <c r="M91" s="10">
        <f t="array" ref="M91">SUMPRODUCT(($D$3:$D$152=D91)*($L$3:$L$152&gt;L91))+1</f>
        <v>3</v>
      </c>
    </row>
    <row r="92" ht="36" customHeight="1" spans="1:13">
      <c r="A92" s="8">
        <v>90</v>
      </c>
      <c r="B92" s="12" t="s">
        <v>149</v>
      </c>
      <c r="C92" s="13" t="s">
        <v>130</v>
      </c>
      <c r="D92" s="12">
        <v>15220101</v>
      </c>
      <c r="E92" s="10" t="s">
        <v>150</v>
      </c>
      <c r="F92" s="11">
        <v>70</v>
      </c>
      <c r="G92" s="10">
        <v>35</v>
      </c>
      <c r="H92" s="10" t="s">
        <v>118</v>
      </c>
      <c r="I92" s="10" t="s">
        <v>26</v>
      </c>
      <c r="J92" s="10"/>
      <c r="K92" s="10"/>
      <c r="L92" s="17"/>
      <c r="M92" s="10"/>
    </row>
    <row r="93" ht="36" customHeight="1" spans="1:13">
      <c r="A93" s="8">
        <v>91</v>
      </c>
      <c r="B93" s="12" t="s">
        <v>149</v>
      </c>
      <c r="C93" s="13" t="s">
        <v>130</v>
      </c>
      <c r="D93" s="12">
        <v>15220101</v>
      </c>
      <c r="E93" s="10" t="s">
        <v>151</v>
      </c>
      <c r="F93" s="11">
        <v>68.6</v>
      </c>
      <c r="G93" s="10">
        <v>34.3</v>
      </c>
      <c r="H93" s="10" t="s">
        <v>118</v>
      </c>
      <c r="I93" s="10" t="s">
        <v>26</v>
      </c>
      <c r="J93" s="10"/>
      <c r="K93" s="10"/>
      <c r="L93" s="17"/>
      <c r="M93" s="10"/>
    </row>
    <row r="94" ht="36" customHeight="1" spans="1:13">
      <c r="A94" s="8">
        <v>92</v>
      </c>
      <c r="B94" s="12" t="s">
        <v>152</v>
      </c>
      <c r="C94" s="13" t="s">
        <v>153</v>
      </c>
      <c r="D94" s="12">
        <v>15230101</v>
      </c>
      <c r="E94" s="10" t="s">
        <v>154</v>
      </c>
      <c r="F94" s="11">
        <v>74</v>
      </c>
      <c r="G94" s="10">
        <v>37</v>
      </c>
      <c r="H94" s="10" t="s">
        <v>155</v>
      </c>
      <c r="I94" s="10">
        <v>13</v>
      </c>
      <c r="J94" s="10">
        <v>79.32</v>
      </c>
      <c r="K94" s="10">
        <f t="shared" ref="K94:K96" si="8">J94*0.5</f>
        <v>39.66</v>
      </c>
      <c r="L94" s="16">
        <f t="shared" ref="L94:L117" si="9">G94+K94</f>
        <v>76.66</v>
      </c>
      <c r="M94" s="10">
        <f t="array" ref="M94">SUMPRODUCT(($D$3:$D$152=D94)*($L$3:$L$152&gt;L94))+1</f>
        <v>1</v>
      </c>
    </row>
    <row r="95" ht="36" customHeight="1" spans="1:13">
      <c r="A95" s="8">
        <v>93</v>
      </c>
      <c r="B95" s="12" t="s">
        <v>152</v>
      </c>
      <c r="C95" s="13" t="s">
        <v>153</v>
      </c>
      <c r="D95" s="12">
        <v>15230101</v>
      </c>
      <c r="E95" s="10" t="s">
        <v>156</v>
      </c>
      <c r="F95" s="11">
        <v>70.9</v>
      </c>
      <c r="G95" s="10">
        <v>35.45</v>
      </c>
      <c r="H95" s="10" t="s">
        <v>155</v>
      </c>
      <c r="I95" s="10">
        <v>19</v>
      </c>
      <c r="J95" s="10">
        <v>76.7</v>
      </c>
      <c r="K95" s="10">
        <f t="shared" si="8"/>
        <v>38.35</v>
      </c>
      <c r="L95" s="17">
        <f t="shared" si="9"/>
        <v>73.8</v>
      </c>
      <c r="M95" s="10">
        <f t="array" ref="M95">SUMPRODUCT(($D$3:$D$152=D95)*($L$3:$L$152&gt;L95))+1</f>
        <v>2</v>
      </c>
    </row>
    <row r="96" ht="36" customHeight="1" spans="1:13">
      <c r="A96" s="8">
        <v>94</v>
      </c>
      <c r="B96" s="12" t="s">
        <v>152</v>
      </c>
      <c r="C96" s="13" t="s">
        <v>153</v>
      </c>
      <c r="D96" s="12">
        <v>15230101</v>
      </c>
      <c r="E96" s="10" t="s">
        <v>157</v>
      </c>
      <c r="F96" s="11">
        <v>68.6</v>
      </c>
      <c r="G96" s="10">
        <v>34.3</v>
      </c>
      <c r="H96" s="10" t="s">
        <v>155</v>
      </c>
      <c r="I96" s="10">
        <v>17</v>
      </c>
      <c r="J96" s="10">
        <v>73.56</v>
      </c>
      <c r="K96" s="10">
        <f t="shared" si="8"/>
        <v>36.78</v>
      </c>
      <c r="L96" s="17">
        <f t="shared" si="9"/>
        <v>71.08</v>
      </c>
      <c r="M96" s="10">
        <f t="array" ref="M96">SUMPRODUCT(($D$3:$D$152=D96)*($L$3:$L$152&gt;L96))+1</f>
        <v>3</v>
      </c>
    </row>
    <row r="97" ht="36" customHeight="1" spans="1:13">
      <c r="A97" s="8">
        <v>95</v>
      </c>
      <c r="B97" s="12" t="s">
        <v>158</v>
      </c>
      <c r="C97" s="13" t="s">
        <v>159</v>
      </c>
      <c r="D97" s="12">
        <v>15240101</v>
      </c>
      <c r="E97" s="10" t="s">
        <v>160</v>
      </c>
      <c r="F97" s="11">
        <v>67.7</v>
      </c>
      <c r="G97" s="10">
        <v>33.85</v>
      </c>
      <c r="H97" s="10" t="s">
        <v>155</v>
      </c>
      <c r="I97" s="10">
        <v>14</v>
      </c>
      <c r="J97" s="10">
        <v>75.23</v>
      </c>
      <c r="K97" s="10">
        <v>37.62</v>
      </c>
      <c r="L97" s="16">
        <f t="shared" si="9"/>
        <v>71.47</v>
      </c>
      <c r="M97" s="10">
        <f t="array" ref="M97">SUMPRODUCT(($D$3:$D$152=D97)*($L$3:$L$152&gt;L97))+1</f>
        <v>1</v>
      </c>
    </row>
    <row r="98" ht="36" customHeight="1" spans="1:13">
      <c r="A98" s="8">
        <v>96</v>
      </c>
      <c r="B98" s="12" t="s">
        <v>158</v>
      </c>
      <c r="C98" s="13" t="s">
        <v>159</v>
      </c>
      <c r="D98" s="12">
        <v>15240101</v>
      </c>
      <c r="E98" s="10" t="s">
        <v>161</v>
      </c>
      <c r="F98" s="11">
        <v>63.6</v>
      </c>
      <c r="G98" s="10">
        <v>31.8</v>
      </c>
      <c r="H98" s="10" t="s">
        <v>155</v>
      </c>
      <c r="I98" s="10">
        <v>1</v>
      </c>
      <c r="J98" s="10">
        <v>76.64</v>
      </c>
      <c r="K98" s="10">
        <f t="shared" ref="K98:K117" si="10">J98*0.5</f>
        <v>38.32</v>
      </c>
      <c r="L98" s="17">
        <f t="shared" si="9"/>
        <v>70.12</v>
      </c>
      <c r="M98" s="10">
        <f t="array" ref="M98">SUMPRODUCT(($D$3:$D$152=D98)*($L$3:$L$152&gt;L98))+1</f>
        <v>2</v>
      </c>
    </row>
    <row r="99" ht="36" customHeight="1" spans="1:13">
      <c r="A99" s="8">
        <v>97</v>
      </c>
      <c r="B99" s="12" t="s">
        <v>158</v>
      </c>
      <c r="C99" s="13" t="s">
        <v>159</v>
      </c>
      <c r="D99" s="12">
        <v>15240101</v>
      </c>
      <c r="E99" s="8" t="s">
        <v>162</v>
      </c>
      <c r="F99" s="8">
        <v>59.6</v>
      </c>
      <c r="G99" s="10">
        <v>29.8</v>
      </c>
      <c r="H99" s="10" t="s">
        <v>155</v>
      </c>
      <c r="I99" s="10">
        <v>8</v>
      </c>
      <c r="J99" s="10">
        <v>74.14</v>
      </c>
      <c r="K99" s="10">
        <f t="shared" si="10"/>
        <v>37.07</v>
      </c>
      <c r="L99" s="17">
        <f t="shared" si="9"/>
        <v>66.87</v>
      </c>
      <c r="M99" s="10">
        <f t="array" ref="M99">SUMPRODUCT(($D$3:$D$152=D99)*($L$3:$L$152&gt;L99))+1</f>
        <v>3</v>
      </c>
    </row>
    <row r="100" ht="36" customHeight="1" spans="1:13">
      <c r="A100" s="8">
        <v>98</v>
      </c>
      <c r="B100" s="12" t="s">
        <v>163</v>
      </c>
      <c r="C100" s="13" t="s">
        <v>130</v>
      </c>
      <c r="D100" s="12">
        <v>15250101</v>
      </c>
      <c r="E100" s="10" t="s">
        <v>164</v>
      </c>
      <c r="F100" s="11">
        <v>70</v>
      </c>
      <c r="G100" s="10">
        <v>35</v>
      </c>
      <c r="H100" s="10" t="s">
        <v>155</v>
      </c>
      <c r="I100" s="10">
        <v>12</v>
      </c>
      <c r="J100" s="10">
        <v>80.86</v>
      </c>
      <c r="K100" s="10">
        <f t="shared" si="10"/>
        <v>40.43</v>
      </c>
      <c r="L100" s="16">
        <f t="shared" si="9"/>
        <v>75.43</v>
      </c>
      <c r="M100" s="10">
        <f t="array" ref="M100">SUMPRODUCT(($D$3:$D$152=D100)*($L$3:$L$152&gt;L100))+1</f>
        <v>1</v>
      </c>
    </row>
    <row r="101" ht="36" customHeight="1" spans="1:13">
      <c r="A101" s="8">
        <v>99</v>
      </c>
      <c r="B101" s="12" t="s">
        <v>163</v>
      </c>
      <c r="C101" s="13" t="s">
        <v>130</v>
      </c>
      <c r="D101" s="12">
        <v>15250101</v>
      </c>
      <c r="E101" s="10" t="s">
        <v>165</v>
      </c>
      <c r="F101" s="11">
        <v>66.5</v>
      </c>
      <c r="G101" s="10">
        <v>33.25</v>
      </c>
      <c r="H101" s="10" t="s">
        <v>155</v>
      </c>
      <c r="I101" s="10">
        <v>10</v>
      </c>
      <c r="J101" s="10">
        <v>79.46</v>
      </c>
      <c r="K101" s="10">
        <f t="shared" si="10"/>
        <v>39.73</v>
      </c>
      <c r="L101" s="17">
        <f t="shared" si="9"/>
        <v>72.98</v>
      </c>
      <c r="M101" s="10">
        <f t="array" ref="M101">SUMPRODUCT(($D$3:$D$152=D101)*($L$3:$L$152&gt;L101))+1</f>
        <v>2</v>
      </c>
    </row>
    <row r="102" ht="36" customHeight="1" spans="1:13">
      <c r="A102" s="8">
        <v>100</v>
      </c>
      <c r="B102" s="12" t="s">
        <v>163</v>
      </c>
      <c r="C102" s="13" t="s">
        <v>130</v>
      </c>
      <c r="D102" s="12">
        <v>15250101</v>
      </c>
      <c r="E102" s="10" t="s">
        <v>166</v>
      </c>
      <c r="F102" s="11">
        <v>64.8</v>
      </c>
      <c r="G102" s="10">
        <v>32.4</v>
      </c>
      <c r="H102" s="10" t="s">
        <v>155</v>
      </c>
      <c r="I102" s="10">
        <v>7</v>
      </c>
      <c r="J102" s="10">
        <v>78.2</v>
      </c>
      <c r="K102" s="10">
        <f t="shared" si="10"/>
        <v>39.1</v>
      </c>
      <c r="L102" s="17">
        <f t="shared" si="9"/>
        <v>71.5</v>
      </c>
      <c r="M102" s="10">
        <f t="array" ref="M102">SUMPRODUCT(($D$3:$D$152=D102)*($L$3:$L$152&gt;L102))+1</f>
        <v>3</v>
      </c>
    </row>
    <row r="103" ht="36" customHeight="1" spans="1:13">
      <c r="A103" s="8">
        <v>101</v>
      </c>
      <c r="B103" s="12" t="s">
        <v>167</v>
      </c>
      <c r="C103" s="13" t="s">
        <v>15</v>
      </c>
      <c r="D103" s="12">
        <v>15260101</v>
      </c>
      <c r="E103" s="10" t="s">
        <v>168</v>
      </c>
      <c r="F103" s="11">
        <v>71.6</v>
      </c>
      <c r="G103" s="10">
        <v>35.8</v>
      </c>
      <c r="H103" s="10" t="s">
        <v>155</v>
      </c>
      <c r="I103" s="10">
        <v>5</v>
      </c>
      <c r="J103" s="10">
        <v>80.44</v>
      </c>
      <c r="K103" s="10">
        <f t="shared" si="10"/>
        <v>40.22</v>
      </c>
      <c r="L103" s="16">
        <f t="shared" si="9"/>
        <v>76.02</v>
      </c>
      <c r="M103" s="10">
        <f t="array" ref="M103">SUMPRODUCT(($D$3:$D$152=D103)*($L$3:$L$152&gt;L103))+1</f>
        <v>1</v>
      </c>
    </row>
    <row r="104" ht="36" customHeight="1" spans="1:13">
      <c r="A104" s="8">
        <v>102</v>
      </c>
      <c r="B104" s="12" t="s">
        <v>167</v>
      </c>
      <c r="C104" s="13" t="s">
        <v>15</v>
      </c>
      <c r="D104" s="12">
        <v>15260101</v>
      </c>
      <c r="E104" s="10" t="s">
        <v>169</v>
      </c>
      <c r="F104" s="11">
        <v>67.3</v>
      </c>
      <c r="G104" s="10">
        <v>33.65</v>
      </c>
      <c r="H104" s="10" t="s">
        <v>155</v>
      </c>
      <c r="I104" s="10">
        <v>3</v>
      </c>
      <c r="J104" s="10">
        <v>82.04</v>
      </c>
      <c r="K104" s="10">
        <f t="shared" si="10"/>
        <v>41.02</v>
      </c>
      <c r="L104" s="17">
        <f t="shared" si="9"/>
        <v>74.67</v>
      </c>
      <c r="M104" s="10">
        <f t="array" ref="M104">SUMPRODUCT(($D$3:$D$152=D104)*($L$3:$L$152&gt;L104))+1</f>
        <v>2</v>
      </c>
    </row>
    <row r="105" ht="36" customHeight="1" spans="1:13">
      <c r="A105" s="8">
        <v>103</v>
      </c>
      <c r="B105" s="12" t="s">
        <v>167</v>
      </c>
      <c r="C105" s="13" t="s">
        <v>15</v>
      </c>
      <c r="D105" s="12">
        <v>15260101</v>
      </c>
      <c r="E105" s="10" t="s">
        <v>170</v>
      </c>
      <c r="F105" s="11">
        <v>64.6</v>
      </c>
      <c r="G105" s="10">
        <v>32.3</v>
      </c>
      <c r="H105" s="10" t="s">
        <v>155</v>
      </c>
      <c r="I105" s="10">
        <v>9</v>
      </c>
      <c r="J105" s="10">
        <v>73.18</v>
      </c>
      <c r="K105" s="10">
        <f t="shared" si="10"/>
        <v>36.59</v>
      </c>
      <c r="L105" s="17">
        <f t="shared" si="9"/>
        <v>68.89</v>
      </c>
      <c r="M105" s="10">
        <f t="array" ref="M105">SUMPRODUCT(($D$3:$D$152=D105)*($L$3:$L$152&gt;L105))+1</f>
        <v>3</v>
      </c>
    </row>
    <row r="106" ht="36" customHeight="1" spans="1:13">
      <c r="A106" s="8">
        <v>104</v>
      </c>
      <c r="B106" s="12" t="s">
        <v>167</v>
      </c>
      <c r="C106" s="13" t="s">
        <v>171</v>
      </c>
      <c r="D106" s="12">
        <v>15260102</v>
      </c>
      <c r="E106" s="10" t="s">
        <v>172</v>
      </c>
      <c r="F106" s="11">
        <v>61.9</v>
      </c>
      <c r="G106" s="10">
        <v>30.95</v>
      </c>
      <c r="H106" s="10" t="s">
        <v>155</v>
      </c>
      <c r="I106" s="10">
        <v>20</v>
      </c>
      <c r="J106" s="10">
        <v>76.7</v>
      </c>
      <c r="K106" s="10">
        <f t="shared" si="10"/>
        <v>38.35</v>
      </c>
      <c r="L106" s="16">
        <f t="shared" si="9"/>
        <v>69.3</v>
      </c>
      <c r="M106" s="10">
        <f t="array" ref="M106">SUMPRODUCT(($D$3:$D$152=D106)*($L$3:$L$152&gt;L106))+1</f>
        <v>1</v>
      </c>
    </row>
    <row r="107" ht="36" customHeight="1" spans="1:13">
      <c r="A107" s="8">
        <v>105</v>
      </c>
      <c r="B107" s="12" t="s">
        <v>167</v>
      </c>
      <c r="C107" s="13" t="s">
        <v>171</v>
      </c>
      <c r="D107" s="12">
        <v>15260102</v>
      </c>
      <c r="E107" s="10" t="s">
        <v>173</v>
      </c>
      <c r="F107" s="11">
        <v>62.7</v>
      </c>
      <c r="G107" s="10">
        <v>31.35</v>
      </c>
      <c r="H107" s="10" t="s">
        <v>155</v>
      </c>
      <c r="I107" s="10">
        <v>6</v>
      </c>
      <c r="J107" s="10">
        <v>73.68</v>
      </c>
      <c r="K107" s="10">
        <f t="shared" si="10"/>
        <v>36.84</v>
      </c>
      <c r="L107" s="17">
        <f t="shared" si="9"/>
        <v>68.19</v>
      </c>
      <c r="M107" s="10">
        <f t="array" ref="M107">SUMPRODUCT(($D$3:$D$152=D107)*($L$3:$L$152&gt;L107))+1</f>
        <v>2</v>
      </c>
    </row>
    <row r="108" ht="36" customHeight="1" spans="1:13">
      <c r="A108" s="8">
        <v>106</v>
      </c>
      <c r="B108" s="12" t="s">
        <v>167</v>
      </c>
      <c r="C108" s="13" t="s">
        <v>171</v>
      </c>
      <c r="D108" s="12">
        <v>15260102</v>
      </c>
      <c r="E108" s="10" t="s">
        <v>174</v>
      </c>
      <c r="F108" s="11">
        <v>61.7</v>
      </c>
      <c r="G108" s="10">
        <v>30.85</v>
      </c>
      <c r="H108" s="10" t="s">
        <v>155</v>
      </c>
      <c r="I108" s="10">
        <v>4</v>
      </c>
      <c r="J108" s="10">
        <v>70.66</v>
      </c>
      <c r="K108" s="10">
        <f t="shared" si="10"/>
        <v>35.33</v>
      </c>
      <c r="L108" s="17">
        <f t="shared" si="9"/>
        <v>66.18</v>
      </c>
      <c r="M108" s="10">
        <f t="array" ref="M108">SUMPRODUCT(($D$3:$D$152=D108)*($L$3:$L$152&gt;L108))+1</f>
        <v>3</v>
      </c>
    </row>
    <row r="109" ht="36" customHeight="1" spans="1:13">
      <c r="A109" s="8">
        <v>107</v>
      </c>
      <c r="B109" s="12" t="s">
        <v>175</v>
      </c>
      <c r="C109" s="13" t="s">
        <v>176</v>
      </c>
      <c r="D109" s="12">
        <v>15270101</v>
      </c>
      <c r="E109" s="10" t="s">
        <v>177</v>
      </c>
      <c r="F109" s="11">
        <v>70.5</v>
      </c>
      <c r="G109" s="10">
        <v>35.25</v>
      </c>
      <c r="H109" s="10" t="s">
        <v>155</v>
      </c>
      <c r="I109" s="10">
        <v>2</v>
      </c>
      <c r="J109" s="10">
        <v>73.4</v>
      </c>
      <c r="K109" s="10">
        <f t="shared" si="10"/>
        <v>36.7</v>
      </c>
      <c r="L109" s="16">
        <f t="shared" si="9"/>
        <v>71.95</v>
      </c>
      <c r="M109" s="10">
        <f t="array" ref="M109">SUMPRODUCT(($D$3:$D$152=D109)*($L$3:$L$152&gt;L109))+1</f>
        <v>1</v>
      </c>
    </row>
    <row r="110" ht="36" customHeight="1" spans="1:13">
      <c r="A110" s="8">
        <v>108</v>
      </c>
      <c r="B110" s="12" t="s">
        <v>175</v>
      </c>
      <c r="C110" s="13" t="s">
        <v>176</v>
      </c>
      <c r="D110" s="12">
        <v>15270101</v>
      </c>
      <c r="E110" s="10" t="s">
        <v>178</v>
      </c>
      <c r="F110" s="11">
        <v>58.1</v>
      </c>
      <c r="G110" s="10">
        <v>29.05</v>
      </c>
      <c r="H110" s="10" t="s">
        <v>155</v>
      </c>
      <c r="I110" s="10">
        <v>11</v>
      </c>
      <c r="J110" s="10">
        <v>74.48</v>
      </c>
      <c r="K110" s="10">
        <f t="shared" si="10"/>
        <v>37.24</v>
      </c>
      <c r="L110" s="17">
        <f t="shared" si="9"/>
        <v>66.29</v>
      </c>
      <c r="M110" s="10">
        <f t="array" ref="M110">SUMPRODUCT(($D$3:$D$152=D110)*($L$3:$L$152&gt;L110))+1</f>
        <v>2</v>
      </c>
    </row>
    <row r="111" ht="36" customHeight="1" spans="1:13">
      <c r="A111" s="8">
        <v>109</v>
      </c>
      <c r="B111" s="12" t="s">
        <v>179</v>
      </c>
      <c r="C111" s="13" t="s">
        <v>180</v>
      </c>
      <c r="D111" s="12">
        <v>15280101</v>
      </c>
      <c r="E111" s="8" t="s">
        <v>181</v>
      </c>
      <c r="F111" s="8">
        <v>65.2</v>
      </c>
      <c r="G111" s="10">
        <v>32.6</v>
      </c>
      <c r="H111" s="10" t="s">
        <v>155</v>
      </c>
      <c r="I111" s="10">
        <v>16</v>
      </c>
      <c r="J111" s="10">
        <v>79.84</v>
      </c>
      <c r="K111" s="10">
        <f t="shared" si="10"/>
        <v>39.92</v>
      </c>
      <c r="L111" s="16">
        <f t="shared" si="9"/>
        <v>72.52</v>
      </c>
      <c r="M111" s="10">
        <f t="array" ref="M111">SUMPRODUCT(($D$3:$D$152=D111)*($L$3:$L$152&gt;L111))+1</f>
        <v>1</v>
      </c>
    </row>
    <row r="112" ht="36" customHeight="1" spans="1:13">
      <c r="A112" s="8">
        <v>110</v>
      </c>
      <c r="B112" s="12" t="s">
        <v>179</v>
      </c>
      <c r="C112" s="13" t="s">
        <v>180</v>
      </c>
      <c r="D112" s="12">
        <v>15280101</v>
      </c>
      <c r="E112" s="10" t="s">
        <v>182</v>
      </c>
      <c r="F112" s="11">
        <v>67.5</v>
      </c>
      <c r="G112" s="10">
        <v>33.75</v>
      </c>
      <c r="H112" s="10" t="s">
        <v>155</v>
      </c>
      <c r="I112" s="10">
        <v>18</v>
      </c>
      <c r="J112" s="10">
        <v>77.32</v>
      </c>
      <c r="K112" s="10">
        <f t="shared" si="10"/>
        <v>38.66</v>
      </c>
      <c r="L112" s="17">
        <f t="shared" si="9"/>
        <v>72.41</v>
      </c>
      <c r="M112" s="10">
        <f t="array" ref="M112">SUMPRODUCT(($D$3:$D$152=D112)*($L$3:$L$152&gt;L112))+1</f>
        <v>2</v>
      </c>
    </row>
    <row r="113" ht="36" customHeight="1" spans="1:13">
      <c r="A113" s="8">
        <v>111</v>
      </c>
      <c r="B113" s="12" t="s">
        <v>179</v>
      </c>
      <c r="C113" s="13" t="s">
        <v>180</v>
      </c>
      <c r="D113" s="12">
        <v>15280101</v>
      </c>
      <c r="E113" s="10" t="s">
        <v>183</v>
      </c>
      <c r="F113" s="11">
        <v>68</v>
      </c>
      <c r="G113" s="10">
        <v>34</v>
      </c>
      <c r="H113" s="10" t="s">
        <v>155</v>
      </c>
      <c r="I113" s="10">
        <v>15</v>
      </c>
      <c r="J113" s="10">
        <v>74.6</v>
      </c>
      <c r="K113" s="10">
        <f t="shared" si="10"/>
        <v>37.3</v>
      </c>
      <c r="L113" s="17">
        <f t="shared" si="9"/>
        <v>71.3</v>
      </c>
      <c r="M113" s="10">
        <f t="array" ref="M113">SUMPRODUCT(($D$3:$D$152=D113)*($L$3:$L$152&gt;L113))+1</f>
        <v>3</v>
      </c>
    </row>
    <row r="114" ht="36" customHeight="1" spans="1:13">
      <c r="A114" s="8">
        <v>112</v>
      </c>
      <c r="B114" s="12" t="s">
        <v>184</v>
      </c>
      <c r="C114" s="13" t="s">
        <v>180</v>
      </c>
      <c r="D114" s="12">
        <v>15290101</v>
      </c>
      <c r="E114" s="10" t="s">
        <v>185</v>
      </c>
      <c r="F114" s="11">
        <v>79.9</v>
      </c>
      <c r="G114" s="10">
        <v>39.95</v>
      </c>
      <c r="H114" s="10" t="s">
        <v>186</v>
      </c>
      <c r="I114" s="10">
        <v>18</v>
      </c>
      <c r="J114" s="10">
        <v>81.7</v>
      </c>
      <c r="K114" s="10">
        <f t="shared" si="10"/>
        <v>40.85</v>
      </c>
      <c r="L114" s="16">
        <f t="shared" si="9"/>
        <v>80.8</v>
      </c>
      <c r="M114" s="10">
        <f t="array" ref="M114">SUMPRODUCT(($D$3:$D$152=D114)*($L$3:$L$152&gt;L114))+1</f>
        <v>1</v>
      </c>
    </row>
    <row r="115" ht="36" customHeight="1" spans="1:13">
      <c r="A115" s="8">
        <v>113</v>
      </c>
      <c r="B115" s="12" t="s">
        <v>184</v>
      </c>
      <c r="C115" s="13" t="s">
        <v>180</v>
      </c>
      <c r="D115" s="12">
        <v>15290101</v>
      </c>
      <c r="E115" s="10" t="s">
        <v>187</v>
      </c>
      <c r="F115" s="11">
        <v>66.1</v>
      </c>
      <c r="G115" s="10">
        <v>33.05</v>
      </c>
      <c r="H115" s="10" t="s">
        <v>186</v>
      </c>
      <c r="I115" s="10">
        <v>5</v>
      </c>
      <c r="J115" s="10">
        <v>77.7</v>
      </c>
      <c r="K115" s="10">
        <f t="shared" si="10"/>
        <v>38.85</v>
      </c>
      <c r="L115" s="17">
        <f t="shared" si="9"/>
        <v>71.9</v>
      </c>
      <c r="M115" s="10">
        <f t="array" ref="M115">SUMPRODUCT(($D$3:$D$152=D115)*($L$3:$L$152&gt;L115))+1</f>
        <v>2</v>
      </c>
    </row>
    <row r="116" ht="36" customHeight="1" spans="1:13">
      <c r="A116" s="8">
        <v>114</v>
      </c>
      <c r="B116" s="12" t="s">
        <v>188</v>
      </c>
      <c r="C116" s="13" t="s">
        <v>189</v>
      </c>
      <c r="D116" s="12">
        <v>15300101</v>
      </c>
      <c r="E116" s="10" t="s">
        <v>190</v>
      </c>
      <c r="F116" s="11">
        <v>61.2</v>
      </c>
      <c r="G116" s="10">
        <v>30.6</v>
      </c>
      <c r="H116" s="10" t="s">
        <v>186</v>
      </c>
      <c r="I116" s="10">
        <v>14</v>
      </c>
      <c r="J116" s="10">
        <v>81.8</v>
      </c>
      <c r="K116" s="10">
        <f t="shared" si="10"/>
        <v>40.9</v>
      </c>
      <c r="L116" s="16">
        <f t="shared" si="9"/>
        <v>71.5</v>
      </c>
      <c r="M116" s="10">
        <f t="array" ref="M116">SUMPRODUCT(($D$3:$D$152=D116)*($L$3:$L$152&gt;L116))+1</f>
        <v>1</v>
      </c>
    </row>
    <row r="117" ht="36" customHeight="1" spans="1:13">
      <c r="A117" s="8">
        <v>115</v>
      </c>
      <c r="B117" s="12" t="s">
        <v>188</v>
      </c>
      <c r="C117" s="13" t="s">
        <v>189</v>
      </c>
      <c r="D117" s="12">
        <v>15300101</v>
      </c>
      <c r="E117" s="10" t="s">
        <v>191</v>
      </c>
      <c r="F117" s="11">
        <v>63.4</v>
      </c>
      <c r="G117" s="10">
        <v>31.7</v>
      </c>
      <c r="H117" s="10" t="s">
        <v>186</v>
      </c>
      <c r="I117" s="10">
        <v>13</v>
      </c>
      <c r="J117" s="10">
        <v>77.8</v>
      </c>
      <c r="K117" s="10">
        <f t="shared" si="10"/>
        <v>38.9</v>
      </c>
      <c r="L117" s="17">
        <f t="shared" si="9"/>
        <v>70.6</v>
      </c>
      <c r="M117" s="10">
        <f t="array" ref="M117">SUMPRODUCT(($D$3:$D$152=D117)*($L$3:$L$152&gt;L117))+1</f>
        <v>2</v>
      </c>
    </row>
    <row r="118" ht="36" customHeight="1" spans="1:13">
      <c r="A118" s="8">
        <v>116</v>
      </c>
      <c r="B118" s="12" t="s">
        <v>188</v>
      </c>
      <c r="C118" s="13" t="s">
        <v>189</v>
      </c>
      <c r="D118" s="12">
        <v>15300101</v>
      </c>
      <c r="E118" s="10" t="s">
        <v>192</v>
      </c>
      <c r="F118" s="11">
        <v>59.7</v>
      </c>
      <c r="G118" s="10">
        <v>29.85</v>
      </c>
      <c r="H118" s="10" t="s">
        <v>186</v>
      </c>
      <c r="I118" s="10" t="s">
        <v>26</v>
      </c>
      <c r="J118" s="10"/>
      <c r="K118" s="10"/>
      <c r="L118" s="17"/>
      <c r="M118" s="10"/>
    </row>
    <row r="119" ht="36" customHeight="1" spans="1:13">
      <c r="A119" s="8">
        <v>117</v>
      </c>
      <c r="B119" s="12" t="s">
        <v>193</v>
      </c>
      <c r="C119" s="13" t="s">
        <v>194</v>
      </c>
      <c r="D119" s="12">
        <v>15310101</v>
      </c>
      <c r="E119" s="10" t="s">
        <v>195</v>
      </c>
      <c r="F119" s="11">
        <v>66.3</v>
      </c>
      <c r="G119" s="10">
        <v>33.15</v>
      </c>
      <c r="H119" s="10" t="s">
        <v>186</v>
      </c>
      <c r="I119" s="10">
        <v>3</v>
      </c>
      <c r="J119" s="10">
        <v>78.7</v>
      </c>
      <c r="K119" s="10">
        <f t="shared" ref="K119:K151" si="11">J119*0.5</f>
        <v>39.35</v>
      </c>
      <c r="L119" s="16">
        <f t="shared" ref="L119:L151" si="12">G119+K119</f>
        <v>72.5</v>
      </c>
      <c r="M119" s="10">
        <f t="array" ref="M119">SUMPRODUCT(($D$3:$D$152=D119)*($L$3:$L$152&gt;L119))+1</f>
        <v>1</v>
      </c>
    </row>
    <row r="120" ht="36" customHeight="1" spans="1:13">
      <c r="A120" s="8">
        <v>118</v>
      </c>
      <c r="B120" s="12" t="s">
        <v>193</v>
      </c>
      <c r="C120" s="13" t="s">
        <v>194</v>
      </c>
      <c r="D120" s="12">
        <v>15310101</v>
      </c>
      <c r="E120" s="10" t="s">
        <v>196</v>
      </c>
      <c r="F120" s="11">
        <v>65.5</v>
      </c>
      <c r="G120" s="10">
        <v>32.75</v>
      </c>
      <c r="H120" s="10" t="s">
        <v>186</v>
      </c>
      <c r="I120" s="10">
        <v>9</v>
      </c>
      <c r="J120" s="10">
        <v>74.22</v>
      </c>
      <c r="K120" s="10">
        <f t="shared" si="11"/>
        <v>37.11</v>
      </c>
      <c r="L120" s="17">
        <f t="shared" si="12"/>
        <v>69.86</v>
      </c>
      <c r="M120" s="10">
        <f t="array" ref="M120">SUMPRODUCT(($D$3:$D$152=D120)*($L$3:$L$152&gt;L120))+1</f>
        <v>2</v>
      </c>
    </row>
    <row r="121" ht="36" customHeight="1" spans="1:13">
      <c r="A121" s="8">
        <v>119</v>
      </c>
      <c r="B121" s="12" t="s">
        <v>193</v>
      </c>
      <c r="C121" s="13" t="s">
        <v>194</v>
      </c>
      <c r="D121" s="12">
        <v>15310101</v>
      </c>
      <c r="E121" s="10" t="s">
        <v>197</v>
      </c>
      <c r="F121" s="11">
        <v>66.6</v>
      </c>
      <c r="G121" s="10">
        <v>33.3</v>
      </c>
      <c r="H121" s="10" t="s">
        <v>186</v>
      </c>
      <c r="I121" s="10">
        <v>4</v>
      </c>
      <c r="J121" s="10">
        <v>73.1</v>
      </c>
      <c r="K121" s="10">
        <f t="shared" si="11"/>
        <v>36.55</v>
      </c>
      <c r="L121" s="17">
        <f t="shared" si="12"/>
        <v>69.85</v>
      </c>
      <c r="M121" s="10">
        <f t="array" ref="M121">SUMPRODUCT(($D$3:$D$152=D121)*($L$3:$L$152&gt;L121))+1</f>
        <v>3</v>
      </c>
    </row>
    <row r="122" ht="36" customHeight="1" spans="1:13">
      <c r="A122" s="8">
        <v>120</v>
      </c>
      <c r="B122" s="8" t="s">
        <v>198</v>
      </c>
      <c r="C122" s="9" t="s">
        <v>112</v>
      </c>
      <c r="D122" s="8">
        <v>15320101</v>
      </c>
      <c r="E122" s="10" t="s">
        <v>199</v>
      </c>
      <c r="F122" s="11">
        <v>75.6</v>
      </c>
      <c r="G122" s="10">
        <v>37.8</v>
      </c>
      <c r="H122" s="10" t="s">
        <v>186</v>
      </c>
      <c r="I122" s="10">
        <v>6</v>
      </c>
      <c r="J122" s="10">
        <v>81</v>
      </c>
      <c r="K122" s="10">
        <f t="shared" si="11"/>
        <v>40.5</v>
      </c>
      <c r="L122" s="16">
        <f t="shared" si="12"/>
        <v>78.3</v>
      </c>
      <c r="M122" s="10">
        <f t="array" ref="M122">SUMPRODUCT(($D$3:$D$152=D122)*($L$3:$L$152&gt;L122))+1</f>
        <v>1</v>
      </c>
    </row>
    <row r="123" ht="36" customHeight="1" spans="1:13">
      <c r="A123" s="8">
        <v>121</v>
      </c>
      <c r="B123" s="8" t="s">
        <v>198</v>
      </c>
      <c r="C123" s="9" t="s">
        <v>112</v>
      </c>
      <c r="D123" s="8">
        <v>15320101</v>
      </c>
      <c r="E123" s="10" t="s">
        <v>200</v>
      </c>
      <c r="F123" s="11">
        <v>70.9</v>
      </c>
      <c r="G123" s="10">
        <v>35.45</v>
      </c>
      <c r="H123" s="10" t="s">
        <v>186</v>
      </c>
      <c r="I123" s="10">
        <v>12</v>
      </c>
      <c r="J123" s="10">
        <v>84.7</v>
      </c>
      <c r="K123" s="10">
        <f t="shared" si="11"/>
        <v>42.35</v>
      </c>
      <c r="L123" s="16">
        <f t="shared" si="12"/>
        <v>77.8</v>
      </c>
      <c r="M123" s="10">
        <f t="array" ref="M123">SUMPRODUCT(($D$3:$D$152=D123)*($L$3:$L$152&gt;L123))+1</f>
        <v>2</v>
      </c>
    </row>
    <row r="124" ht="36" customHeight="1" spans="1:13">
      <c r="A124" s="8">
        <v>122</v>
      </c>
      <c r="B124" s="8" t="s">
        <v>198</v>
      </c>
      <c r="C124" s="9" t="s">
        <v>112</v>
      </c>
      <c r="D124" s="8">
        <v>15320101</v>
      </c>
      <c r="E124" s="10" t="s">
        <v>201</v>
      </c>
      <c r="F124" s="11">
        <v>72.8</v>
      </c>
      <c r="G124" s="10">
        <v>36.4</v>
      </c>
      <c r="H124" s="10" t="s">
        <v>186</v>
      </c>
      <c r="I124" s="10">
        <v>7</v>
      </c>
      <c r="J124" s="10">
        <v>78.2</v>
      </c>
      <c r="K124" s="10">
        <f t="shared" si="11"/>
        <v>39.1</v>
      </c>
      <c r="L124" s="16">
        <f t="shared" si="12"/>
        <v>75.5</v>
      </c>
      <c r="M124" s="10">
        <f t="array" ref="M124">SUMPRODUCT(($D$3:$D$152=D124)*($L$3:$L$152&gt;L124))+1</f>
        <v>3</v>
      </c>
    </row>
    <row r="125" ht="36" customHeight="1" spans="1:13">
      <c r="A125" s="8">
        <v>123</v>
      </c>
      <c r="B125" s="8" t="s">
        <v>198</v>
      </c>
      <c r="C125" s="9" t="s">
        <v>112</v>
      </c>
      <c r="D125" s="8">
        <v>15320101</v>
      </c>
      <c r="E125" s="10" t="s">
        <v>202</v>
      </c>
      <c r="F125" s="11">
        <v>69.7</v>
      </c>
      <c r="G125" s="10">
        <v>34.85</v>
      </c>
      <c r="H125" s="10" t="s">
        <v>186</v>
      </c>
      <c r="I125" s="10">
        <v>8</v>
      </c>
      <c r="J125" s="10">
        <v>78.2</v>
      </c>
      <c r="K125" s="10">
        <f t="shared" si="11"/>
        <v>39.1</v>
      </c>
      <c r="L125" s="17">
        <f t="shared" si="12"/>
        <v>73.95</v>
      </c>
      <c r="M125" s="10">
        <f t="array" ref="M125">SUMPRODUCT(($D$3:$D$152=D125)*($L$3:$L$152&gt;L125))+1</f>
        <v>4</v>
      </c>
    </row>
    <row r="126" ht="36" customHeight="1" spans="1:13">
      <c r="A126" s="8">
        <v>124</v>
      </c>
      <c r="B126" s="8" t="s">
        <v>198</v>
      </c>
      <c r="C126" s="9" t="s">
        <v>112</v>
      </c>
      <c r="D126" s="8">
        <v>15320101</v>
      </c>
      <c r="E126" s="10" t="s">
        <v>203</v>
      </c>
      <c r="F126" s="11">
        <v>70.7</v>
      </c>
      <c r="G126" s="10">
        <v>35.35</v>
      </c>
      <c r="H126" s="10" t="s">
        <v>186</v>
      </c>
      <c r="I126" s="10">
        <v>11</v>
      </c>
      <c r="J126" s="10">
        <v>76</v>
      </c>
      <c r="K126" s="10">
        <f t="shared" si="11"/>
        <v>38</v>
      </c>
      <c r="L126" s="17">
        <f t="shared" si="12"/>
        <v>73.35</v>
      </c>
      <c r="M126" s="10">
        <f t="array" ref="M126">SUMPRODUCT(($D$3:$D$152=D126)*($L$3:$L$152&gt;L126))+1</f>
        <v>5</v>
      </c>
    </row>
    <row r="127" ht="36" customHeight="1" spans="1:13">
      <c r="A127" s="8">
        <v>125</v>
      </c>
      <c r="B127" s="8" t="s">
        <v>198</v>
      </c>
      <c r="C127" s="9" t="s">
        <v>112</v>
      </c>
      <c r="D127" s="8">
        <v>15320101</v>
      </c>
      <c r="E127" s="10" t="s">
        <v>204</v>
      </c>
      <c r="F127" s="11">
        <v>70.1</v>
      </c>
      <c r="G127" s="10">
        <v>35.05</v>
      </c>
      <c r="H127" s="10" t="s">
        <v>186</v>
      </c>
      <c r="I127" s="10">
        <v>15</v>
      </c>
      <c r="J127" s="10">
        <v>76.26</v>
      </c>
      <c r="K127" s="10">
        <f t="shared" si="11"/>
        <v>38.13</v>
      </c>
      <c r="L127" s="17">
        <f t="shared" si="12"/>
        <v>73.18</v>
      </c>
      <c r="M127" s="10">
        <f t="array" ref="M127">SUMPRODUCT(($D$3:$D$152=D127)*($L$3:$L$152&gt;L127))+1</f>
        <v>6</v>
      </c>
    </row>
    <row r="128" ht="36" customHeight="1" spans="1:13">
      <c r="A128" s="8">
        <v>126</v>
      </c>
      <c r="B128" s="8" t="s">
        <v>198</v>
      </c>
      <c r="C128" s="9" t="s">
        <v>112</v>
      </c>
      <c r="D128" s="8">
        <v>15320101</v>
      </c>
      <c r="E128" s="10" t="s">
        <v>205</v>
      </c>
      <c r="F128" s="11">
        <v>69.9</v>
      </c>
      <c r="G128" s="10">
        <v>34.95</v>
      </c>
      <c r="H128" s="10" t="s">
        <v>186</v>
      </c>
      <c r="I128" s="10">
        <v>17</v>
      </c>
      <c r="J128" s="10">
        <v>74.7</v>
      </c>
      <c r="K128" s="10">
        <f t="shared" si="11"/>
        <v>37.35</v>
      </c>
      <c r="L128" s="17">
        <f t="shared" si="12"/>
        <v>72.3</v>
      </c>
      <c r="M128" s="10">
        <f t="array" ref="M128">SUMPRODUCT(($D$3:$D$152=D128)*($L$3:$L$152&gt;L128))+1</f>
        <v>7</v>
      </c>
    </row>
    <row r="129" ht="36" customHeight="1" spans="1:13">
      <c r="A129" s="8">
        <v>127</v>
      </c>
      <c r="B129" s="8" t="s">
        <v>198</v>
      </c>
      <c r="C129" s="9" t="s">
        <v>112</v>
      </c>
      <c r="D129" s="8">
        <v>15320101</v>
      </c>
      <c r="E129" s="10" t="s">
        <v>206</v>
      </c>
      <c r="F129" s="11">
        <v>69.2</v>
      </c>
      <c r="G129" s="10">
        <v>34.6</v>
      </c>
      <c r="H129" s="10" t="s">
        <v>186</v>
      </c>
      <c r="I129" s="10">
        <v>16</v>
      </c>
      <c r="J129" s="10">
        <v>69.64</v>
      </c>
      <c r="K129" s="10">
        <f t="shared" si="11"/>
        <v>34.82</v>
      </c>
      <c r="L129" s="17">
        <f t="shared" si="12"/>
        <v>69.42</v>
      </c>
      <c r="M129" s="10">
        <f t="array" ref="M129">SUMPRODUCT(($D$3:$D$152=D129)*($L$3:$L$152&gt;L129))+1</f>
        <v>8</v>
      </c>
    </row>
    <row r="130" ht="36" customHeight="1" spans="1:13">
      <c r="A130" s="8">
        <v>128</v>
      </c>
      <c r="B130" s="8" t="s">
        <v>198</v>
      </c>
      <c r="C130" s="9" t="s">
        <v>207</v>
      </c>
      <c r="D130" s="8">
        <v>15320102</v>
      </c>
      <c r="E130" s="10" t="s">
        <v>208</v>
      </c>
      <c r="F130" s="11">
        <v>73.4</v>
      </c>
      <c r="G130" s="10">
        <v>36.7</v>
      </c>
      <c r="H130" s="10" t="s">
        <v>209</v>
      </c>
      <c r="I130" s="10">
        <v>5</v>
      </c>
      <c r="J130" s="10">
        <v>80.02</v>
      </c>
      <c r="K130" s="10">
        <f t="shared" si="11"/>
        <v>40.01</v>
      </c>
      <c r="L130" s="16">
        <f t="shared" si="12"/>
        <v>76.71</v>
      </c>
      <c r="M130" s="10">
        <f t="array" ref="M130">SUMPRODUCT(($D$3:$D$152=D130)*($L$3:$L$152&gt;L130))+1</f>
        <v>1</v>
      </c>
    </row>
    <row r="131" ht="36" customHeight="1" spans="1:13">
      <c r="A131" s="8">
        <v>129</v>
      </c>
      <c r="B131" s="8" t="s">
        <v>198</v>
      </c>
      <c r="C131" s="9" t="s">
        <v>207</v>
      </c>
      <c r="D131" s="8">
        <v>15320102</v>
      </c>
      <c r="E131" s="10" t="s">
        <v>210</v>
      </c>
      <c r="F131" s="11">
        <v>71</v>
      </c>
      <c r="G131" s="10">
        <v>35.5</v>
      </c>
      <c r="H131" s="10" t="s">
        <v>209</v>
      </c>
      <c r="I131" s="10">
        <v>18</v>
      </c>
      <c r="J131" s="10">
        <v>80.64</v>
      </c>
      <c r="K131" s="10">
        <f t="shared" si="11"/>
        <v>40.32</v>
      </c>
      <c r="L131" s="16">
        <f t="shared" si="12"/>
        <v>75.82</v>
      </c>
      <c r="M131" s="10">
        <f t="array" ref="M131">SUMPRODUCT(($D$3:$D$152=D131)*($L$3:$L$152&gt;L131))+1</f>
        <v>2</v>
      </c>
    </row>
    <row r="132" ht="36" customHeight="1" spans="1:13">
      <c r="A132" s="8">
        <v>130</v>
      </c>
      <c r="B132" s="8" t="s">
        <v>198</v>
      </c>
      <c r="C132" s="9" t="s">
        <v>207</v>
      </c>
      <c r="D132" s="8">
        <v>15320102</v>
      </c>
      <c r="E132" s="18" t="s">
        <v>211</v>
      </c>
      <c r="F132" s="11">
        <v>70.2</v>
      </c>
      <c r="G132" s="10">
        <v>35.1</v>
      </c>
      <c r="H132" s="10" t="s">
        <v>209</v>
      </c>
      <c r="I132" s="10">
        <v>4</v>
      </c>
      <c r="J132" s="10">
        <v>75.82</v>
      </c>
      <c r="K132" s="10">
        <f t="shared" si="11"/>
        <v>37.91</v>
      </c>
      <c r="L132" s="16">
        <f t="shared" si="12"/>
        <v>73.01</v>
      </c>
      <c r="M132" s="10">
        <f t="array" ref="M132">SUMPRODUCT(($D$3:$D$152=D132)*($L$3:$L$152&gt;L132))+1</f>
        <v>3</v>
      </c>
    </row>
    <row r="133" ht="36" customHeight="1" spans="1:13">
      <c r="A133" s="8">
        <v>131</v>
      </c>
      <c r="B133" s="8" t="s">
        <v>198</v>
      </c>
      <c r="C133" s="9" t="s">
        <v>207</v>
      </c>
      <c r="D133" s="8">
        <v>15320102</v>
      </c>
      <c r="E133" s="10" t="s">
        <v>212</v>
      </c>
      <c r="F133" s="11">
        <v>67.1</v>
      </c>
      <c r="G133" s="10">
        <v>33.55</v>
      </c>
      <c r="H133" s="10" t="s">
        <v>209</v>
      </c>
      <c r="I133" s="10">
        <v>9</v>
      </c>
      <c r="J133" s="10">
        <v>78.16</v>
      </c>
      <c r="K133" s="10">
        <f t="shared" si="11"/>
        <v>39.08</v>
      </c>
      <c r="L133" s="17">
        <f t="shared" si="12"/>
        <v>72.63</v>
      </c>
      <c r="M133" s="10">
        <f t="array" ref="M133">SUMPRODUCT(($D$3:$D$152=D133)*($L$3:$L$152&gt;L133))+1</f>
        <v>4</v>
      </c>
    </row>
    <row r="134" ht="36" customHeight="1" spans="1:13">
      <c r="A134" s="8">
        <v>132</v>
      </c>
      <c r="B134" s="8" t="s">
        <v>198</v>
      </c>
      <c r="C134" s="9" t="s">
        <v>207</v>
      </c>
      <c r="D134" s="8">
        <v>15320102</v>
      </c>
      <c r="E134" s="10" t="s">
        <v>213</v>
      </c>
      <c r="F134" s="11">
        <v>63.5</v>
      </c>
      <c r="G134" s="10">
        <v>31.75</v>
      </c>
      <c r="H134" s="10" t="s">
        <v>209</v>
      </c>
      <c r="I134" s="10">
        <v>14</v>
      </c>
      <c r="J134" s="10">
        <v>77.18</v>
      </c>
      <c r="K134" s="10">
        <f t="shared" si="11"/>
        <v>38.59</v>
      </c>
      <c r="L134" s="17">
        <f t="shared" si="12"/>
        <v>70.34</v>
      </c>
      <c r="M134" s="10">
        <f t="array" ref="M134">SUMPRODUCT(($D$3:$D$152=D134)*($L$3:$L$152&gt;L134))+1</f>
        <v>5</v>
      </c>
    </row>
    <row r="135" ht="36" customHeight="1" spans="1:13">
      <c r="A135" s="8">
        <v>133</v>
      </c>
      <c r="B135" s="8" t="s">
        <v>198</v>
      </c>
      <c r="C135" s="9" t="s">
        <v>207</v>
      </c>
      <c r="D135" s="8">
        <v>15320102</v>
      </c>
      <c r="E135" s="10" t="s">
        <v>214</v>
      </c>
      <c r="F135" s="11">
        <v>63.3</v>
      </c>
      <c r="G135" s="10">
        <v>31.65</v>
      </c>
      <c r="H135" s="10" t="s">
        <v>209</v>
      </c>
      <c r="I135" s="10">
        <v>15</v>
      </c>
      <c r="J135" s="10">
        <v>75.48</v>
      </c>
      <c r="K135" s="10">
        <f t="shared" si="11"/>
        <v>37.74</v>
      </c>
      <c r="L135" s="17">
        <f t="shared" si="12"/>
        <v>69.39</v>
      </c>
      <c r="M135" s="10">
        <f t="array" ref="M135">SUMPRODUCT(($D$3:$D$152=D135)*($L$3:$L$152&gt;L135))+1</f>
        <v>6</v>
      </c>
    </row>
    <row r="136" ht="36" customHeight="1" spans="1:13">
      <c r="A136" s="8">
        <v>134</v>
      </c>
      <c r="B136" s="8" t="s">
        <v>198</v>
      </c>
      <c r="C136" s="9" t="s">
        <v>207</v>
      </c>
      <c r="D136" s="8">
        <v>15320102</v>
      </c>
      <c r="E136" s="10" t="s">
        <v>215</v>
      </c>
      <c r="F136" s="11">
        <v>63</v>
      </c>
      <c r="G136" s="10">
        <v>31.5</v>
      </c>
      <c r="H136" s="10" t="s">
        <v>209</v>
      </c>
      <c r="I136" s="10">
        <v>10</v>
      </c>
      <c r="J136" s="10">
        <v>38.04</v>
      </c>
      <c r="K136" s="10">
        <f t="shared" si="11"/>
        <v>19.02</v>
      </c>
      <c r="L136" s="17">
        <f t="shared" si="12"/>
        <v>50.52</v>
      </c>
      <c r="M136" s="10">
        <f t="array" ref="M136">SUMPRODUCT(($D$3:$D$152=D136)*($L$3:$L$152&gt;L136))+1</f>
        <v>7</v>
      </c>
    </row>
    <row r="137" ht="36" customHeight="1" spans="1:13">
      <c r="A137" s="8">
        <v>135</v>
      </c>
      <c r="B137" s="8" t="s">
        <v>198</v>
      </c>
      <c r="C137" s="9" t="s">
        <v>207</v>
      </c>
      <c r="D137" s="8">
        <v>15320102</v>
      </c>
      <c r="E137" s="10" t="s">
        <v>216</v>
      </c>
      <c r="F137" s="11">
        <v>63.2</v>
      </c>
      <c r="G137" s="10">
        <v>31.6</v>
      </c>
      <c r="H137" s="10" t="s">
        <v>209</v>
      </c>
      <c r="I137" s="10">
        <v>3</v>
      </c>
      <c r="J137" s="10">
        <v>5</v>
      </c>
      <c r="K137" s="10">
        <f t="shared" si="11"/>
        <v>2.5</v>
      </c>
      <c r="L137" s="17">
        <f t="shared" si="12"/>
        <v>34.1</v>
      </c>
      <c r="M137" s="10">
        <f t="array" ref="M137">SUMPRODUCT(($D$3:$D$152=D137)*($L$3:$L$152&gt;L137))+1</f>
        <v>8</v>
      </c>
    </row>
    <row r="138" ht="36" customHeight="1" spans="1:13">
      <c r="A138" s="8">
        <v>136</v>
      </c>
      <c r="B138" s="12" t="s">
        <v>198</v>
      </c>
      <c r="C138" s="13" t="s">
        <v>15</v>
      </c>
      <c r="D138" s="19">
        <v>15320103</v>
      </c>
      <c r="E138" s="18" t="s">
        <v>217</v>
      </c>
      <c r="F138" s="11">
        <v>71.1</v>
      </c>
      <c r="G138" s="10">
        <v>35.55</v>
      </c>
      <c r="H138" s="10" t="s">
        <v>186</v>
      </c>
      <c r="I138" s="10">
        <v>2</v>
      </c>
      <c r="J138" s="10">
        <v>80.4</v>
      </c>
      <c r="K138" s="10">
        <f t="shared" si="11"/>
        <v>40.2</v>
      </c>
      <c r="L138" s="16">
        <f t="shared" si="12"/>
        <v>75.75</v>
      </c>
      <c r="M138" s="10">
        <f t="array" ref="M138">SUMPRODUCT(($D$3:$D$152=D138)*($L$3:$L$152&gt;L138))+1</f>
        <v>1</v>
      </c>
    </row>
    <row r="139" ht="36" customHeight="1" spans="1:13">
      <c r="A139" s="8">
        <v>137</v>
      </c>
      <c r="B139" s="12" t="s">
        <v>198</v>
      </c>
      <c r="C139" s="13" t="s">
        <v>15</v>
      </c>
      <c r="D139" s="19">
        <v>15320103</v>
      </c>
      <c r="E139" s="10" t="s">
        <v>218</v>
      </c>
      <c r="F139" s="11">
        <v>69</v>
      </c>
      <c r="G139" s="10">
        <v>34.5</v>
      </c>
      <c r="H139" s="10" t="s">
        <v>186</v>
      </c>
      <c r="I139" s="10">
        <v>10</v>
      </c>
      <c r="J139" s="10">
        <v>76.8</v>
      </c>
      <c r="K139" s="10">
        <f t="shared" si="11"/>
        <v>38.4</v>
      </c>
      <c r="L139" s="17">
        <f t="shared" si="12"/>
        <v>72.9</v>
      </c>
      <c r="M139" s="10">
        <f t="array" ref="M139">SUMPRODUCT(($D$3:$D$152=D139)*($L$3:$L$152&gt;L139))+1</f>
        <v>2</v>
      </c>
    </row>
    <row r="140" ht="36" customHeight="1" spans="1:13">
      <c r="A140" s="8">
        <v>138</v>
      </c>
      <c r="B140" s="12" t="s">
        <v>198</v>
      </c>
      <c r="C140" s="13" t="s">
        <v>15</v>
      </c>
      <c r="D140" s="19">
        <v>15320103</v>
      </c>
      <c r="E140" s="10" t="s">
        <v>219</v>
      </c>
      <c r="F140" s="11">
        <v>70.5</v>
      </c>
      <c r="G140" s="10">
        <v>35.25</v>
      </c>
      <c r="H140" s="10" t="s">
        <v>186</v>
      </c>
      <c r="I140" s="10">
        <v>1</v>
      </c>
      <c r="J140" s="10">
        <v>73.9</v>
      </c>
      <c r="K140" s="10">
        <f t="shared" si="11"/>
        <v>36.95</v>
      </c>
      <c r="L140" s="17">
        <f t="shared" si="12"/>
        <v>72.2</v>
      </c>
      <c r="M140" s="10">
        <f t="array" ref="M140">SUMPRODUCT(($D$3:$D$152=D140)*($L$3:$L$152&gt;L140))+1</f>
        <v>3</v>
      </c>
    </row>
    <row r="141" ht="36" customHeight="1" spans="1:13">
      <c r="A141" s="8">
        <v>139</v>
      </c>
      <c r="B141" s="12" t="s">
        <v>220</v>
      </c>
      <c r="C141" s="13" t="s">
        <v>221</v>
      </c>
      <c r="D141" s="19">
        <v>15330301</v>
      </c>
      <c r="E141" s="20" t="s">
        <v>222</v>
      </c>
      <c r="F141" s="21">
        <v>59</v>
      </c>
      <c r="G141" s="10">
        <v>29.5</v>
      </c>
      <c r="H141" s="10" t="s">
        <v>209</v>
      </c>
      <c r="I141" s="10">
        <v>13</v>
      </c>
      <c r="J141" s="10">
        <v>70.36</v>
      </c>
      <c r="K141" s="10">
        <f t="shared" si="11"/>
        <v>35.18</v>
      </c>
      <c r="L141" s="16">
        <f t="shared" si="12"/>
        <v>64.68</v>
      </c>
      <c r="M141" s="10">
        <f t="array" ref="M141">SUMPRODUCT(($D$3:$D$152=D141)*($L$3:$L$152&gt;L141))+1</f>
        <v>1</v>
      </c>
    </row>
    <row r="142" ht="36" customHeight="1" spans="1:13">
      <c r="A142" s="8">
        <v>140</v>
      </c>
      <c r="B142" s="12" t="s">
        <v>220</v>
      </c>
      <c r="C142" s="13" t="s">
        <v>221</v>
      </c>
      <c r="D142" s="19">
        <v>15330301</v>
      </c>
      <c r="E142" s="8" t="s">
        <v>223</v>
      </c>
      <c r="F142" s="21">
        <v>47</v>
      </c>
      <c r="G142" s="10">
        <v>23.5</v>
      </c>
      <c r="H142" s="10" t="s">
        <v>209</v>
      </c>
      <c r="I142" s="10">
        <v>2</v>
      </c>
      <c r="J142" s="10">
        <v>76.3</v>
      </c>
      <c r="K142" s="10">
        <f t="shared" si="11"/>
        <v>38.15</v>
      </c>
      <c r="L142" s="17">
        <f t="shared" si="12"/>
        <v>61.65</v>
      </c>
      <c r="M142" s="10">
        <f t="array" ref="M142">SUMPRODUCT(($D$3:$D$152=D142)*($L$3:$L$152&gt;L142))+1</f>
        <v>2</v>
      </c>
    </row>
    <row r="143" ht="36" customHeight="1" spans="1:13">
      <c r="A143" s="8">
        <v>141</v>
      </c>
      <c r="B143" s="12" t="s">
        <v>220</v>
      </c>
      <c r="C143" s="13" t="s">
        <v>221</v>
      </c>
      <c r="D143" s="19">
        <v>15330301</v>
      </c>
      <c r="E143" s="8" t="s">
        <v>224</v>
      </c>
      <c r="F143" s="21">
        <v>45</v>
      </c>
      <c r="G143" s="10">
        <v>22.5</v>
      </c>
      <c r="H143" s="10" t="s">
        <v>209</v>
      </c>
      <c r="I143" s="10">
        <v>7</v>
      </c>
      <c r="J143" s="10">
        <v>34.44</v>
      </c>
      <c r="K143" s="10">
        <f t="shared" si="11"/>
        <v>17.22</v>
      </c>
      <c r="L143" s="17">
        <f t="shared" si="12"/>
        <v>39.72</v>
      </c>
      <c r="M143" s="10">
        <f t="array" ref="M143">SUMPRODUCT(($D$3:$D$152=D143)*($L$3:$L$152&gt;L143))+1</f>
        <v>3</v>
      </c>
    </row>
    <row r="144" ht="36" customHeight="1" spans="1:13">
      <c r="A144" s="8">
        <v>142</v>
      </c>
      <c r="B144" s="22" t="s">
        <v>225</v>
      </c>
      <c r="C144" s="23" t="s">
        <v>226</v>
      </c>
      <c r="D144" s="24">
        <v>15330401</v>
      </c>
      <c r="E144" s="25" t="s">
        <v>227</v>
      </c>
      <c r="F144" s="26">
        <v>69</v>
      </c>
      <c r="G144" s="10">
        <v>34.5</v>
      </c>
      <c r="H144" s="10" t="s">
        <v>209</v>
      </c>
      <c r="I144" s="10">
        <v>19</v>
      </c>
      <c r="J144" s="10">
        <v>73.4</v>
      </c>
      <c r="K144" s="10">
        <f t="shared" si="11"/>
        <v>36.7</v>
      </c>
      <c r="L144" s="16">
        <f t="shared" si="12"/>
        <v>71.2</v>
      </c>
      <c r="M144" s="10">
        <f t="array" ref="M144">SUMPRODUCT(($D$3:$D$152=D144)*($L$3:$L$152&gt;L144))+1</f>
        <v>1</v>
      </c>
    </row>
    <row r="145" ht="36" customHeight="1" spans="1:13">
      <c r="A145" s="8">
        <v>143</v>
      </c>
      <c r="B145" s="22" t="s">
        <v>225</v>
      </c>
      <c r="C145" s="23" t="s">
        <v>226</v>
      </c>
      <c r="D145" s="24">
        <v>15330401</v>
      </c>
      <c r="E145" s="27" t="s">
        <v>113</v>
      </c>
      <c r="F145" s="26">
        <v>44</v>
      </c>
      <c r="G145" s="10">
        <v>22</v>
      </c>
      <c r="H145" s="10" t="s">
        <v>209</v>
      </c>
      <c r="I145" s="10">
        <v>8</v>
      </c>
      <c r="J145" s="10">
        <v>70.8</v>
      </c>
      <c r="K145" s="10">
        <f t="shared" si="11"/>
        <v>35.4</v>
      </c>
      <c r="L145" s="17">
        <f t="shared" si="12"/>
        <v>57.4</v>
      </c>
      <c r="M145" s="10">
        <f t="array" ref="M145">SUMPRODUCT(($D$3:$D$152=D145)*($L$3:$L$152&gt;L145))+1</f>
        <v>2</v>
      </c>
    </row>
    <row r="146" ht="36" customHeight="1" spans="1:13">
      <c r="A146" s="8">
        <v>144</v>
      </c>
      <c r="B146" s="22" t="s">
        <v>225</v>
      </c>
      <c r="C146" s="23" t="s">
        <v>228</v>
      </c>
      <c r="D146" s="24">
        <v>15330402</v>
      </c>
      <c r="E146" s="25" t="s">
        <v>229</v>
      </c>
      <c r="F146" s="26">
        <v>58</v>
      </c>
      <c r="G146" s="10">
        <v>29</v>
      </c>
      <c r="H146" s="10" t="s">
        <v>209</v>
      </c>
      <c r="I146" s="10">
        <v>16</v>
      </c>
      <c r="J146" s="10">
        <v>70.94</v>
      </c>
      <c r="K146" s="10">
        <f t="shared" si="11"/>
        <v>35.47</v>
      </c>
      <c r="L146" s="16">
        <f t="shared" si="12"/>
        <v>64.47</v>
      </c>
      <c r="M146" s="10">
        <f t="array" ref="M146">SUMPRODUCT(($D$3:$D$152=D146)*($L$3:$L$152&gt;L146))+1</f>
        <v>1</v>
      </c>
    </row>
    <row r="147" ht="36" customHeight="1" spans="1:13">
      <c r="A147" s="8">
        <v>145</v>
      </c>
      <c r="B147" s="12" t="s">
        <v>230</v>
      </c>
      <c r="C147" s="13" t="s">
        <v>231</v>
      </c>
      <c r="D147" s="12">
        <v>15340301</v>
      </c>
      <c r="E147" s="20" t="s">
        <v>232</v>
      </c>
      <c r="F147" s="21">
        <v>68</v>
      </c>
      <c r="G147" s="10">
        <v>34</v>
      </c>
      <c r="H147" s="10" t="s">
        <v>209</v>
      </c>
      <c r="I147" s="10">
        <v>11</v>
      </c>
      <c r="J147" s="10">
        <v>74.74</v>
      </c>
      <c r="K147" s="10">
        <f t="shared" si="11"/>
        <v>37.37</v>
      </c>
      <c r="L147" s="16">
        <f t="shared" si="12"/>
        <v>71.37</v>
      </c>
      <c r="M147" s="10">
        <f t="array" ref="M147">SUMPRODUCT(($D$3:$D$152=D147)*($L$3:$L$152&gt;L147))+1</f>
        <v>1</v>
      </c>
    </row>
    <row r="148" ht="36" customHeight="1" spans="1:13">
      <c r="A148" s="8">
        <v>146</v>
      </c>
      <c r="B148" s="12" t="s">
        <v>230</v>
      </c>
      <c r="C148" s="13" t="s">
        <v>231</v>
      </c>
      <c r="D148" s="12">
        <v>15340301</v>
      </c>
      <c r="E148" s="8" t="s">
        <v>233</v>
      </c>
      <c r="F148" s="21">
        <v>48</v>
      </c>
      <c r="G148" s="10">
        <v>24</v>
      </c>
      <c r="H148" s="10" t="s">
        <v>209</v>
      </c>
      <c r="I148" s="10">
        <v>6</v>
      </c>
      <c r="J148" s="10">
        <v>67.98</v>
      </c>
      <c r="K148" s="10">
        <f t="shared" si="11"/>
        <v>33.99</v>
      </c>
      <c r="L148" s="17">
        <f t="shared" si="12"/>
        <v>57.99</v>
      </c>
      <c r="M148" s="10">
        <f t="array" ref="M148">SUMPRODUCT(($D$3:$D$152=D148)*($L$3:$L$152&gt;L148))+1</f>
        <v>2</v>
      </c>
    </row>
    <row r="149" ht="36" customHeight="1" spans="1:13">
      <c r="A149" s="8">
        <v>147</v>
      </c>
      <c r="B149" s="12" t="s">
        <v>230</v>
      </c>
      <c r="C149" s="13" t="s">
        <v>231</v>
      </c>
      <c r="D149" s="12">
        <v>15340301</v>
      </c>
      <c r="E149" s="8" t="s">
        <v>234</v>
      </c>
      <c r="F149" s="8">
        <v>42</v>
      </c>
      <c r="G149" s="10">
        <v>21</v>
      </c>
      <c r="H149" s="10" t="s">
        <v>209</v>
      </c>
      <c r="I149" s="10">
        <v>17</v>
      </c>
      <c r="J149" s="10">
        <v>68.58</v>
      </c>
      <c r="K149" s="10">
        <f t="shared" si="11"/>
        <v>34.29</v>
      </c>
      <c r="L149" s="17">
        <f t="shared" si="12"/>
        <v>55.29</v>
      </c>
      <c r="M149" s="10">
        <f t="array" ref="M149">SUMPRODUCT(($D$3:$D$152=D149)*($L$3:$L$152&gt;L149))+1</f>
        <v>3</v>
      </c>
    </row>
    <row r="150" ht="36" customHeight="1" spans="1:13">
      <c r="A150" s="8">
        <v>148</v>
      </c>
      <c r="B150" s="12" t="s">
        <v>235</v>
      </c>
      <c r="C150" s="13" t="s">
        <v>236</v>
      </c>
      <c r="D150" s="12">
        <v>15350301</v>
      </c>
      <c r="E150" s="8" t="s">
        <v>237</v>
      </c>
      <c r="F150" s="21">
        <v>71</v>
      </c>
      <c r="G150" s="10">
        <v>35.5</v>
      </c>
      <c r="H150" s="10" t="s">
        <v>209</v>
      </c>
      <c r="I150" s="10">
        <v>1</v>
      </c>
      <c r="J150" s="10">
        <v>72.7</v>
      </c>
      <c r="K150" s="10">
        <f t="shared" si="11"/>
        <v>36.35</v>
      </c>
      <c r="L150" s="16">
        <f t="shared" si="12"/>
        <v>71.85</v>
      </c>
      <c r="M150" s="10">
        <f t="array" ref="M150">SUMPRODUCT(($D$3:$D$152=D150)*($L$3:$L$152&gt;L150))+1</f>
        <v>1</v>
      </c>
    </row>
    <row r="151" ht="36" customHeight="1" spans="1:13">
      <c r="A151" s="8">
        <v>149</v>
      </c>
      <c r="B151" s="12" t="s">
        <v>235</v>
      </c>
      <c r="C151" s="13" t="s">
        <v>236</v>
      </c>
      <c r="D151" s="12">
        <v>15350301</v>
      </c>
      <c r="E151" s="8" t="s">
        <v>238</v>
      </c>
      <c r="F151" s="21">
        <v>67</v>
      </c>
      <c r="G151" s="10">
        <v>33.5</v>
      </c>
      <c r="H151" s="10" t="s">
        <v>209</v>
      </c>
      <c r="I151" s="10">
        <v>12</v>
      </c>
      <c r="J151" s="10">
        <v>70.7</v>
      </c>
      <c r="K151" s="10">
        <f t="shared" si="11"/>
        <v>35.35</v>
      </c>
      <c r="L151" s="17">
        <f t="shared" si="12"/>
        <v>68.85</v>
      </c>
      <c r="M151" s="10">
        <f t="array" ref="M151">SUMPRODUCT(($D$3:$D$152=D151)*($L$3:$L$152&gt;L151))+1</f>
        <v>2</v>
      </c>
    </row>
    <row r="152" ht="36" customHeight="1" spans="1:13">
      <c r="A152" s="8">
        <v>150</v>
      </c>
      <c r="B152" s="12" t="s">
        <v>235</v>
      </c>
      <c r="C152" s="13" t="s">
        <v>236</v>
      </c>
      <c r="D152" s="12">
        <v>15350301</v>
      </c>
      <c r="E152" s="8" t="s">
        <v>239</v>
      </c>
      <c r="F152" s="21">
        <v>75</v>
      </c>
      <c r="G152" s="10">
        <v>37.5</v>
      </c>
      <c r="H152" s="10" t="s">
        <v>209</v>
      </c>
      <c r="I152" s="10" t="s">
        <v>26</v>
      </c>
      <c r="J152" s="10"/>
      <c r="K152" s="10"/>
      <c r="L152" s="17"/>
      <c r="M152" s="10"/>
    </row>
  </sheetData>
  <mergeCells count="1">
    <mergeCell ref="A1:M1"/>
  </mergeCells>
  <pageMargins left="0.751388888888889" right="0.472222222222222" top="0.354166666666667" bottom="0.511805555555556" header="0.314583333333333" footer="0.354166666666667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带公式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2024-05-25T08:12:17Z</dcterms:created>
  <dcterms:modified xsi:type="dcterms:W3CDTF">2024-05-25T08:22:14Z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