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405" activeTab="0"/>
  </bookViews>
  <sheets>
    <sheet name="公招" sheetId="1" r:id="rId1"/>
  </sheets>
  <calcPr calcId="144525"/>
</workbook>
</file>

<file path=xl/sharedStrings.xml><?xml version="1.0" encoding="utf-8"?>
<sst xmlns="http://schemas.openxmlformats.org/spreadsheetml/2006/main" uniqueCount="41" count="41">
  <si>
    <r>
      <rPr>
        <charset val="134"/>
        <sz val="16"/>
        <color rgb="FF000000"/>
        <rFont val="方正小标宋_GBK"/>
      </rPr>
      <t>市经济信息委所属事业单位</t>
    </r>
    <r>
      <rPr>
        <charset val="134"/>
        <sz val="16"/>
        <color rgb="FF000000"/>
        <rFont val="Times New Roman"/>
      </rPr>
      <t>2024</t>
    </r>
    <r>
      <rPr>
        <charset val="134"/>
        <sz val="16"/>
        <color rgb="FF000000"/>
        <rFont val="方正小标宋_GBK"/>
      </rPr>
      <t>年第一季度公开招聘工作人员总成绩公布表</t>
    </r>
  </si>
  <si>
    <r>
      <rPr>
        <charset val="134"/>
        <sz val="13"/>
        <color rgb="FF000000"/>
        <rFont val="方正黑体_GBK"/>
      </rPr>
      <t>序号</t>
    </r>
  </si>
  <si>
    <t>招聘单位</t>
  </si>
  <si>
    <r>
      <rPr>
        <charset val="134"/>
        <sz val="13"/>
        <color rgb="FF000000"/>
        <rFont val="方正黑体_GBK"/>
      </rPr>
      <t>报考岗位</t>
    </r>
  </si>
  <si>
    <r>
      <rPr>
        <charset val="134"/>
        <sz val="13"/>
        <color rgb="FF000000"/>
        <rFont val="方正黑体_GBK"/>
      </rPr>
      <t>准考证号</t>
    </r>
  </si>
  <si>
    <r>
      <rPr>
        <charset val="134"/>
        <sz val="13"/>
        <color rgb="FF000000"/>
        <rFont val="方正黑体_GBK"/>
      </rPr>
      <t>职业能力倾向测验成绩</t>
    </r>
  </si>
  <si>
    <r>
      <rPr>
        <charset val="134"/>
        <sz val="13"/>
        <color rgb="FF000000"/>
        <rFont val="方正黑体_GBK"/>
      </rPr>
      <t>综合应用能力成绩</t>
    </r>
  </si>
  <si>
    <r>
      <rPr>
        <charset val="134"/>
        <sz val="13"/>
        <color rgb="FF000000"/>
        <rFont val="方正黑体_GBK"/>
      </rPr>
      <t>折算成绩</t>
    </r>
  </si>
  <si>
    <r>
      <rPr>
        <charset val="134"/>
        <sz val="13"/>
        <color rgb="FF000000"/>
        <rFont val="方正黑体_GBK"/>
      </rPr>
      <t>专业科目笔试成绩</t>
    </r>
  </si>
  <si>
    <r>
      <rPr>
        <charset val="134"/>
        <sz val="13"/>
        <color rgb="FF000000"/>
        <rFont val="方正黑体_GBK"/>
      </rPr>
      <t>专业技能测试成绩</t>
    </r>
  </si>
  <si>
    <r>
      <rPr>
        <charset val="134"/>
        <sz val="13"/>
        <color rgb="FF000000"/>
        <rFont val="方正黑体_GBK"/>
      </rPr>
      <t>综合面试成绩</t>
    </r>
  </si>
  <si>
    <r>
      <rPr>
        <charset val="134"/>
        <sz val="13"/>
        <color rgb="FF000000"/>
        <rFont val="方正黑体_GBK"/>
      </rPr>
      <t>总成绩</t>
    </r>
  </si>
  <si>
    <r>
      <rPr>
        <charset val="134"/>
        <sz val="13"/>
        <color rgb="FF000000"/>
        <rFont val="方正黑体_GBK"/>
      </rPr>
      <t>是否进入体检</t>
    </r>
  </si>
  <si>
    <r>
      <rPr>
        <charset val="134"/>
        <sz val="12"/>
        <color rgb="FF000000"/>
        <rFont val="方正仿宋_GBK"/>
      </rPr>
      <t>四川仪表工业学校</t>
    </r>
  </si>
  <si>
    <r>
      <rPr>
        <charset val="134"/>
        <sz val="11"/>
        <rFont val="方正仿宋_GBK"/>
      </rPr>
      <t>车辆工程教师</t>
    </r>
  </si>
  <si>
    <t>4250803303103</t>
  </si>
  <si>
    <r>
      <rPr>
        <charset val="134"/>
        <sz val="12"/>
        <color rgb="FF000000"/>
        <rFont val="方正仿宋_GBK"/>
      </rPr>
      <t>是</t>
    </r>
  </si>
  <si>
    <t>4250803303105</t>
  </si>
  <si>
    <r>
      <rPr>
        <charset val="134"/>
        <sz val="11"/>
        <rFont val="方正仿宋_GBK"/>
      </rPr>
      <t>舞蹈教师</t>
    </r>
  </si>
  <si>
    <t>4250803303119</t>
  </si>
  <si>
    <t>4250803303109</t>
  </si>
  <si>
    <r>
      <rPr>
        <charset val="134"/>
        <sz val="12"/>
        <color rgb="FF000000"/>
        <rFont val="方正仿宋_GBK"/>
      </rPr>
      <t>重庆市工贸高级技工学校</t>
    </r>
  </si>
  <si>
    <r>
      <rPr>
        <charset val="134"/>
        <sz val="11"/>
        <color rgb="FF000000"/>
        <rFont val="方正仿宋_GBK"/>
      </rPr>
      <t>机电一体化</t>
    </r>
    <r>
      <rPr>
        <charset val="134"/>
        <sz val="11"/>
        <color rgb="FF000000"/>
        <rFont val="Times New Roman"/>
      </rPr>
      <t xml:space="preserve">
</t>
    </r>
    <r>
      <rPr>
        <charset val="134"/>
        <sz val="11"/>
        <color rgb="FF000000"/>
        <rFont val="方正仿宋_GBK"/>
      </rPr>
      <t>教师</t>
    </r>
  </si>
  <si>
    <t>4250803303302</t>
  </si>
  <si>
    <r>
      <rPr>
        <charset val="134"/>
        <sz val="11"/>
        <color rgb="FF000000"/>
        <rFont val="方正仿宋_GBK"/>
      </rPr>
      <t>是</t>
    </r>
  </si>
  <si>
    <r>
      <rPr>
        <charset val="134"/>
        <sz val="11"/>
        <color rgb="FF000000"/>
        <rFont val="方正仿宋_GBK"/>
      </rPr>
      <t>智能网联汽车教师</t>
    </r>
  </si>
  <si>
    <t>4250803303310</t>
  </si>
  <si>
    <t>4250803303308</t>
  </si>
  <si>
    <r>
      <rPr>
        <charset val="134"/>
        <sz val="11"/>
        <color rgb="FF000000"/>
        <rFont val="方正仿宋_GBK"/>
      </rPr>
      <t>重庆市工业高级技工学校</t>
    </r>
  </si>
  <si>
    <r>
      <rPr>
        <charset val="134"/>
        <sz val="11"/>
        <color rgb="FF000000"/>
        <rFont val="方正仿宋_GBK"/>
      </rPr>
      <t>工业互联网专业教师</t>
    </r>
  </si>
  <si>
    <t>4250803303208</t>
  </si>
  <si>
    <r>
      <rPr>
        <charset val="134"/>
        <sz val="11"/>
        <color rgb="FF000000"/>
        <rFont val="方正仿宋_GBK"/>
      </rPr>
      <t>机械专业教师</t>
    </r>
  </si>
  <si>
    <t>4250803303214</t>
  </si>
  <si>
    <t>4250803303218</t>
  </si>
  <si>
    <t>4250803303212</t>
  </si>
  <si>
    <t>4250803303221</t>
  </si>
  <si>
    <r>
      <rPr>
        <charset val="134"/>
        <sz val="11"/>
        <color rgb="FF000000"/>
        <rFont val="方正仿宋_GBK"/>
      </rPr>
      <t>文宣干事</t>
    </r>
  </si>
  <si>
    <t>1150802002229</t>
  </si>
  <si>
    <t>——</t>
  </si>
  <si>
    <t>1150802100312</t>
  </si>
  <si>
    <t>1150802100301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</si>
</sst>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0.00_ "/>
  </numFmts>
  <fonts count="9">
    <font>
      <name val="宋体"/>
      <sz val="11"/>
    </font>
    <font>
      <name val="Times New Roman"/>
      <charset val="134"/>
      <sz val="11"/>
      <color rgb="FF000000"/>
    </font>
    <font>
      <name val="方正小标宋_GBK"/>
      <charset val="134"/>
      <sz val="16"/>
      <color rgb="FF000000"/>
    </font>
    <font>
      <name val="Times New Roman"/>
      <charset val="134"/>
      <sz val="16"/>
      <color rgb="FF000000"/>
    </font>
    <font>
      <name val="Times New Roman"/>
      <charset val="134"/>
      <sz val="13"/>
      <color rgb="FF000000"/>
    </font>
    <font>
      <name val="方正黑体_GBK"/>
      <charset val="134"/>
      <sz val="13"/>
      <color rgb="FF000000"/>
    </font>
    <font>
      <name val="Times New Roman"/>
      <charset val="134"/>
      <sz val="12"/>
      <color rgb="FF000000"/>
    </font>
    <font>
      <name val="Times New Roman"/>
      <charset val="134"/>
      <sz val="11"/>
    </font>
    <font>
      <name val="Times New Roman"/>
      <sz val="1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quotePrefix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 quotePrefix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23"/>
  <sheetViews>
    <sheetView tabSelected="1" workbookViewId="0" topLeftCell="A13">
      <selection activeCell="Q8" sqref="Q8"/>
    </sheetView>
  </sheetViews>
  <sheetFormatPr defaultRowHeight="13.5" defaultColWidth="9"/>
  <cols>
    <col min="1" max="1" customWidth="1" width="4.875" style="1"/>
    <col min="2" max="2" customWidth="1" width="18.5" style="1"/>
    <col min="3" max="3" customWidth="1" width="23.0" style="1"/>
    <col min="4" max="4" customWidth="1" width="19.875" style="1"/>
    <col min="5" max="5" customWidth="1" width="11.625" style="1"/>
    <col min="6" max="6" customWidth="1" width="10.25" style="1"/>
    <col min="7" max="10" customWidth="1" width="10.375" style="1"/>
    <col min="11" max="11" customWidth="1" width="10.875" style="1"/>
    <col min="12" max="12" customWidth="1" width="10.75" style="1"/>
    <col min="13" max="13" customWidth="1" width="10.625" style="1"/>
    <col min="14" max="14" customWidth="1" width="13.75" style="1"/>
    <col min="15" max="15" customWidth="1" width="9.0" style="1"/>
    <col min="16" max="16384" customWidth="0" width="9.0" style="1"/>
  </cols>
  <sheetData>
    <row r="1" spans="8:8" ht="36.0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8:8" ht="33.0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7</v>
      </c>
      <c r="J2" s="4" t="s">
        <v>9</v>
      </c>
      <c r="K2" s="4" t="s">
        <v>7</v>
      </c>
      <c r="L2" s="4" t="s">
        <v>10</v>
      </c>
      <c r="M2" s="4" t="s">
        <v>7</v>
      </c>
      <c r="N2" s="4" t="s">
        <v>11</v>
      </c>
      <c r="O2" s="4" t="s">
        <v>12</v>
      </c>
    </row>
    <row r="3" spans="8:8" ht="35.0" customHeight="1">
      <c r="A3" s="7">
        <v>1.0</v>
      </c>
      <c r="B3" s="8" t="s">
        <v>13</v>
      </c>
      <c r="C3" s="9" t="s">
        <v>14</v>
      </c>
      <c r="D3" s="10" t="s">
        <v>15</v>
      </c>
      <c r="E3" s="11">
        <v>95.0</v>
      </c>
      <c r="F3" s="11">
        <v>68.0</v>
      </c>
      <c r="G3" s="8">
        <f>(E3+F3)/3*0.4</f>
        <v>21.733333333333334</v>
      </c>
      <c r="H3" s="11">
        <v>53.0</v>
      </c>
      <c r="I3" s="8">
        <f t="shared" si="0" ref="I3:M3">H3*0.2</f>
        <v>10.600000000000001</v>
      </c>
      <c r="J3" s="8">
        <v>70.8</v>
      </c>
      <c r="K3" s="8">
        <f t="shared" si="0"/>
        <v>14.16</v>
      </c>
      <c r="L3" s="8">
        <v>78.6</v>
      </c>
      <c r="M3" s="8">
        <f t="shared" si="0"/>
        <v>15.719999999999999</v>
      </c>
      <c r="N3" s="8">
        <f>G3+I3+K3+M3</f>
        <v>62.213333333333296</v>
      </c>
      <c r="O3" s="8" t="s">
        <v>16</v>
      </c>
    </row>
    <row r="4" spans="8:8" ht="34.0" customHeight="1">
      <c r="A4" s="7">
        <v>2.0</v>
      </c>
      <c r="B4" s="8" t="s">
        <v>13</v>
      </c>
      <c r="C4" s="9" t="s">
        <v>14</v>
      </c>
      <c r="D4" s="10" t="s">
        <v>17</v>
      </c>
      <c r="E4" s="11">
        <v>78.5</v>
      </c>
      <c r="F4" s="11">
        <v>93.5</v>
      </c>
      <c r="G4" s="8">
        <f>(E4+F4)/3*0.4</f>
        <v>22.933333333333337</v>
      </c>
      <c r="H4" s="11">
        <v>47.0</v>
      </c>
      <c r="I4" s="8">
        <f t="shared" si="1" ref="I4:M4">H4*0.2</f>
        <v>9.4</v>
      </c>
      <c r="J4" s="8">
        <v>73.6</v>
      </c>
      <c r="K4" s="8">
        <f t="shared" si="1"/>
        <v>14.719999999999999</v>
      </c>
      <c r="L4" s="8">
        <v>68.6</v>
      </c>
      <c r="M4" s="8">
        <f t="shared" si="1"/>
        <v>13.719999999999999</v>
      </c>
      <c r="N4" s="8">
        <f>G4+I4+K4+M4</f>
        <v>60.7733333333333</v>
      </c>
      <c r="O4" s="8"/>
    </row>
    <row r="5" spans="8:8" s="12" ht="22.0" customFormat="1" customHeight="1">
      <c r="A5" s="13"/>
      <c r="B5" s="14"/>
      <c r="C5" s="15"/>
      <c r="D5" s="16"/>
      <c r="E5" s="16"/>
      <c r="F5" s="16"/>
      <c r="G5" s="14"/>
      <c r="H5" s="16"/>
      <c r="I5" s="14"/>
      <c r="J5" s="14"/>
      <c r="K5" s="14"/>
      <c r="L5" s="14"/>
      <c r="M5" s="14"/>
      <c r="N5" s="14"/>
      <c r="O5" s="17"/>
    </row>
    <row r="6" spans="8:8" ht="36.0" customHeight="1">
      <c r="A6" s="7">
        <v>1.0</v>
      </c>
      <c r="B6" s="8" t="s">
        <v>13</v>
      </c>
      <c r="C6" s="9" t="s">
        <v>18</v>
      </c>
      <c r="D6" s="18" t="s">
        <v>19</v>
      </c>
      <c r="E6" s="11">
        <v>83.0</v>
      </c>
      <c r="F6" s="11">
        <v>96.0</v>
      </c>
      <c r="G6" s="8">
        <f>(E6+F6)/3*0.4</f>
        <v>23.866666666666667</v>
      </c>
      <c r="H6" s="11">
        <v>46.5</v>
      </c>
      <c r="I6" s="8">
        <f t="shared" si="2" ref="I6:M6">H6*0.2</f>
        <v>9.3</v>
      </c>
      <c r="J6" s="8">
        <v>84.3</v>
      </c>
      <c r="K6" s="8">
        <f t="shared" si="2"/>
        <v>16.86</v>
      </c>
      <c r="L6" s="8">
        <v>81.2</v>
      </c>
      <c r="M6" s="8">
        <f t="shared" si="2"/>
        <v>16.240000000000002</v>
      </c>
      <c r="N6" s="8">
        <f>G6+I6+K6+M6</f>
        <v>66.2666666666667</v>
      </c>
      <c r="O6" s="8" t="s">
        <v>16</v>
      </c>
    </row>
    <row r="7" spans="8:8" ht="36.0" customHeight="1">
      <c r="A7" s="7">
        <v>2.0</v>
      </c>
      <c r="B7" s="8" t="s">
        <v>13</v>
      </c>
      <c r="C7" s="9" t="s">
        <v>18</v>
      </c>
      <c r="D7" s="18" t="s">
        <v>20</v>
      </c>
      <c r="E7" s="11">
        <v>93.5</v>
      </c>
      <c r="F7" s="11">
        <v>67.0</v>
      </c>
      <c r="G7" s="8">
        <f>(E7+F7)/3*0.4</f>
        <v>21.400000000000002</v>
      </c>
      <c r="H7" s="11">
        <v>50.5</v>
      </c>
      <c r="I7" s="8">
        <f t="shared" si="3" ref="I7:M7">H7*0.2</f>
        <v>10.100000000000001</v>
      </c>
      <c r="J7" s="8">
        <v>80.9</v>
      </c>
      <c r="K7" s="8">
        <f t="shared" si="3"/>
        <v>16.180000000000003</v>
      </c>
      <c r="L7" s="8">
        <v>77.0</v>
      </c>
      <c r="M7" s="8">
        <f t="shared" si="3"/>
        <v>15.4</v>
      </c>
      <c r="N7" s="8">
        <f>G7+I7+K7+M7</f>
        <v>63.08</v>
      </c>
      <c r="O7" s="8"/>
    </row>
    <row r="8" spans="8:8" ht="22.0" customHeight="1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</row>
    <row r="9" spans="8:8" ht="36.0" customHeight="1">
      <c r="A9" s="22">
        <v>1.0</v>
      </c>
      <c r="B9" s="8" t="s">
        <v>21</v>
      </c>
      <c r="C9" s="23" t="s">
        <v>22</v>
      </c>
      <c r="D9" s="24" t="s">
        <v>23</v>
      </c>
      <c r="E9" s="24">
        <v>99.0</v>
      </c>
      <c r="F9" s="24">
        <v>96.5</v>
      </c>
      <c r="G9" s="23">
        <f>(E9+F9)/3*0.4</f>
        <v>26.06666666666667</v>
      </c>
      <c r="H9" s="24">
        <v>63.0</v>
      </c>
      <c r="I9" s="23">
        <f t="shared" si="4" ref="I9:M9">H9*0.2</f>
        <v>12.600000000000001</v>
      </c>
      <c r="J9" s="23">
        <v>80.6</v>
      </c>
      <c r="K9" s="23">
        <f t="shared" si="4"/>
        <v>16.12</v>
      </c>
      <c r="L9" s="23">
        <v>82.8</v>
      </c>
      <c r="M9" s="23">
        <f t="shared" si="4"/>
        <v>16.56</v>
      </c>
      <c r="N9" s="23">
        <f>G9+I9+K9+M9</f>
        <v>71.34666666666669</v>
      </c>
      <c r="O9" s="23" t="s">
        <v>24</v>
      </c>
    </row>
    <row r="10" spans="8:8" ht="22.0" customHeight="1">
      <c r="A10" s="22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</row>
    <row r="11" spans="8:8" ht="36.0" customHeight="1">
      <c r="A11" s="22">
        <v>1.0</v>
      </c>
      <c r="B11" s="8" t="s">
        <v>21</v>
      </c>
      <c r="C11" s="23" t="s">
        <v>25</v>
      </c>
      <c r="D11" s="24" t="s">
        <v>26</v>
      </c>
      <c r="E11" s="24">
        <v>105.5</v>
      </c>
      <c r="F11" s="24">
        <v>79.0</v>
      </c>
      <c r="G11" s="23">
        <f>(E11+F11)/3*0.4</f>
        <v>24.6</v>
      </c>
      <c r="H11" s="24">
        <v>85.0</v>
      </c>
      <c r="I11" s="23">
        <f>H11*0.2</f>
        <v>17.0</v>
      </c>
      <c r="J11" s="23">
        <v>86.0</v>
      </c>
      <c r="K11" s="23">
        <f>J11*0.2</f>
        <v>17.2</v>
      </c>
      <c r="L11" s="23">
        <v>83.2</v>
      </c>
      <c r="M11" s="23">
        <f>L11*0.2</f>
        <v>16.64</v>
      </c>
      <c r="N11" s="23">
        <f>G11+I11+K11+M11</f>
        <v>75.44</v>
      </c>
      <c r="O11" s="23" t="s">
        <v>24</v>
      </c>
    </row>
    <row r="12" spans="8:8" ht="36.0" customHeight="1">
      <c r="A12" s="22">
        <v>2.0</v>
      </c>
      <c r="B12" s="8" t="s">
        <v>21</v>
      </c>
      <c r="C12" s="23" t="s">
        <v>25</v>
      </c>
      <c r="D12" s="24" t="s">
        <v>27</v>
      </c>
      <c r="E12" s="24">
        <v>86.5</v>
      </c>
      <c r="F12" s="24">
        <v>91.5</v>
      </c>
      <c r="G12" s="23">
        <f>(E12+F12)/3*0.4</f>
        <v>23.733333333333334</v>
      </c>
      <c r="H12" s="24">
        <v>78.0</v>
      </c>
      <c r="I12" s="23">
        <f>H12*0.2</f>
        <v>15.600000000000001</v>
      </c>
      <c r="J12" s="23">
        <v>74.8</v>
      </c>
      <c r="K12" s="23">
        <f>J12*0.2</f>
        <v>14.96</v>
      </c>
      <c r="L12" s="23">
        <v>81.0</v>
      </c>
      <c r="M12" s="23">
        <f>L12*0.2</f>
        <v>16.2</v>
      </c>
      <c r="N12" s="23">
        <f>G12+I12+K12+M12</f>
        <v>70.4933333333333</v>
      </c>
      <c r="O12" s="23"/>
    </row>
    <row r="13" spans="8:8" ht="22.0" customHeight="1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</row>
    <row r="14" spans="8:8" ht="30.0">
      <c r="A14" s="28">
        <v>1.0</v>
      </c>
      <c r="B14" s="29" t="s">
        <v>28</v>
      </c>
      <c r="C14" s="30" t="s">
        <v>29</v>
      </c>
      <c r="D14" s="30" t="s">
        <v>30</v>
      </c>
      <c r="E14" s="31">
        <v>109.0</v>
      </c>
      <c r="F14" s="31">
        <v>85.5</v>
      </c>
      <c r="G14" s="29">
        <f t="shared" si="5" ref="G14:G19">(E14+F14)/3*0.4</f>
        <v>25.933333333333334</v>
      </c>
      <c r="H14" s="31">
        <v>62.5</v>
      </c>
      <c r="I14" s="29">
        <f t="shared" si="6" ref="I14:M14">H14*0.2</f>
        <v>12.5</v>
      </c>
      <c r="J14" s="29">
        <v>78.3</v>
      </c>
      <c r="K14" s="29">
        <f t="shared" si="6"/>
        <v>15.66</v>
      </c>
      <c r="L14" s="29">
        <v>78.2</v>
      </c>
      <c r="M14" s="29">
        <f t="shared" si="6"/>
        <v>15.64</v>
      </c>
      <c r="N14" s="29">
        <f t="shared" si="7" ref="N14:N19">G14+I14+K14+M14</f>
        <v>69.73333333333329</v>
      </c>
      <c r="O14" s="29" t="s">
        <v>24</v>
      </c>
    </row>
    <row r="15" spans="8:8" ht="22.0" customHeight="1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</row>
    <row r="16" spans="8:8" ht="30.0">
      <c r="A16" s="35">
        <v>1.0</v>
      </c>
      <c r="B16" s="36" t="s">
        <v>28</v>
      </c>
      <c r="C16" s="37" t="s">
        <v>31</v>
      </c>
      <c r="D16" s="37" t="s">
        <v>32</v>
      </c>
      <c r="E16" s="38">
        <v>101.5</v>
      </c>
      <c r="F16" s="38">
        <v>86.0</v>
      </c>
      <c r="G16" s="36">
        <f t="shared" si="5"/>
        <v>25.0</v>
      </c>
      <c r="H16" s="38">
        <v>66.5</v>
      </c>
      <c r="I16" s="36">
        <f t="shared" si="8" ref="I16:M16">H16*0.2</f>
        <v>13.3</v>
      </c>
      <c r="J16" s="36">
        <v>78.7</v>
      </c>
      <c r="K16" s="36">
        <f t="shared" si="8"/>
        <v>15.740000000000002</v>
      </c>
      <c r="L16" s="36">
        <v>69.8</v>
      </c>
      <c r="M16" s="36">
        <f t="shared" si="8"/>
        <v>13.96</v>
      </c>
      <c r="N16" s="36">
        <f t="shared" si="7"/>
        <v>68.0</v>
      </c>
      <c r="O16" s="36" t="s">
        <v>24</v>
      </c>
    </row>
    <row r="17" spans="8:8" ht="30.0">
      <c r="A17" s="39">
        <v>2.0</v>
      </c>
      <c r="B17" s="23" t="s">
        <v>28</v>
      </c>
      <c r="C17" s="40" t="s">
        <v>31</v>
      </c>
      <c r="D17" s="40" t="s">
        <v>33</v>
      </c>
      <c r="E17" s="24">
        <v>98.5</v>
      </c>
      <c r="F17" s="24">
        <v>86.0</v>
      </c>
      <c r="G17" s="23">
        <f t="shared" si="5"/>
        <v>24.6</v>
      </c>
      <c r="H17" s="24">
        <v>61.5</v>
      </c>
      <c r="I17" s="23">
        <f t="shared" si="9" ref="I17:M17">H17*0.2</f>
        <v>12.3</v>
      </c>
      <c r="J17" s="23">
        <v>78.7</v>
      </c>
      <c r="K17" s="23">
        <f t="shared" si="9"/>
        <v>15.740000000000002</v>
      </c>
      <c r="L17" s="23">
        <v>72.8</v>
      </c>
      <c r="M17" s="23">
        <f t="shared" si="9"/>
        <v>14.56</v>
      </c>
      <c r="N17" s="23">
        <f t="shared" si="7"/>
        <v>67.2</v>
      </c>
      <c r="O17" s="23" t="s">
        <v>24</v>
      </c>
    </row>
    <row r="18" spans="8:8" ht="30.0">
      <c r="A18" s="39">
        <v>3.0</v>
      </c>
      <c r="B18" s="23" t="s">
        <v>28</v>
      </c>
      <c r="C18" s="40" t="s">
        <v>31</v>
      </c>
      <c r="D18" s="40" t="s">
        <v>34</v>
      </c>
      <c r="E18" s="24">
        <v>106.5</v>
      </c>
      <c r="F18" s="24">
        <v>73.5</v>
      </c>
      <c r="G18" s="23">
        <f t="shared" si="5"/>
        <v>24.0</v>
      </c>
      <c r="H18" s="24">
        <v>50.0</v>
      </c>
      <c r="I18" s="23">
        <f t="shared" si="10" ref="I18:M18">H18*0.2</f>
        <v>10.0</v>
      </c>
      <c r="J18" s="23">
        <v>81.8</v>
      </c>
      <c r="K18" s="23">
        <f t="shared" si="10"/>
        <v>16.36</v>
      </c>
      <c r="L18" s="23">
        <v>80.0</v>
      </c>
      <c r="M18" s="23">
        <f t="shared" si="10"/>
        <v>16.0</v>
      </c>
      <c r="N18" s="23">
        <f t="shared" si="7"/>
        <v>66.36</v>
      </c>
      <c r="O18" s="23"/>
    </row>
    <row r="19" spans="8:8" ht="30.0">
      <c r="A19" s="28">
        <v>4.0</v>
      </c>
      <c r="B19" s="29" t="s">
        <v>28</v>
      </c>
      <c r="C19" s="30" t="s">
        <v>31</v>
      </c>
      <c r="D19" s="30" t="s">
        <v>35</v>
      </c>
      <c r="E19" s="31">
        <v>97.5</v>
      </c>
      <c r="F19" s="31">
        <v>73.0</v>
      </c>
      <c r="G19" s="29">
        <f t="shared" si="5"/>
        <v>22.733333333333334</v>
      </c>
      <c r="H19" s="31">
        <v>63.5</v>
      </c>
      <c r="I19" s="29">
        <f t="shared" si="11" ref="I19:M19">H19*0.2</f>
        <v>12.700000000000001</v>
      </c>
      <c r="J19" s="29">
        <v>77.8</v>
      </c>
      <c r="K19" s="29">
        <f t="shared" si="11"/>
        <v>15.56</v>
      </c>
      <c r="L19" s="29">
        <v>74.2</v>
      </c>
      <c r="M19" s="29">
        <f t="shared" si="11"/>
        <v>14.840000000000002</v>
      </c>
      <c r="N19" s="29">
        <f t="shared" si="7"/>
        <v>65.8333333333333</v>
      </c>
      <c r="O19" s="29"/>
    </row>
    <row r="20" spans="8:8" ht="22.0" customHeight="1">
      <c r="A20" s="41"/>
      <c r="B20" s="42"/>
      <c r="C20" s="33"/>
      <c r="D20" s="33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</row>
    <row r="21" spans="8:8" ht="30.0">
      <c r="A21" s="35">
        <v>1.0</v>
      </c>
      <c r="B21" s="36" t="s">
        <v>28</v>
      </c>
      <c r="C21" s="38" t="s">
        <v>36</v>
      </c>
      <c r="D21" s="37" t="s">
        <v>37</v>
      </c>
      <c r="E21" s="38">
        <v>123.0</v>
      </c>
      <c r="F21" s="38">
        <v>94.0</v>
      </c>
      <c r="G21" s="36">
        <f t="shared" si="12" ref="G21:G23">(E21+F21)/3*0.5</f>
        <v>36.166666666666664</v>
      </c>
      <c r="H21" s="36" t="s">
        <v>38</v>
      </c>
      <c r="I21" s="36" t="s">
        <v>38</v>
      </c>
      <c r="J21" s="36" t="s">
        <v>38</v>
      </c>
      <c r="K21" s="36" t="s">
        <v>38</v>
      </c>
      <c r="L21" s="36">
        <v>85.8</v>
      </c>
      <c r="M21" s="36">
        <f t="shared" si="13" ref="M21:M23">L21*0.5</f>
        <v>42.9</v>
      </c>
      <c r="N21" s="36">
        <f t="shared" si="14" ref="N21:N23">G21+M21</f>
        <v>79.06666666666669</v>
      </c>
      <c r="O21" s="36" t="s">
        <v>24</v>
      </c>
    </row>
    <row r="22" spans="8:8" ht="30.0">
      <c r="A22" s="39">
        <v>2.0</v>
      </c>
      <c r="B22" s="23" t="s">
        <v>28</v>
      </c>
      <c r="C22" s="24" t="s">
        <v>36</v>
      </c>
      <c r="D22" s="40" t="s">
        <v>39</v>
      </c>
      <c r="E22" s="24">
        <v>113.0</v>
      </c>
      <c r="F22" s="24">
        <v>112.5</v>
      </c>
      <c r="G22" s="23">
        <f t="shared" si="12"/>
        <v>37.583333333333336</v>
      </c>
      <c r="H22" s="36" t="s">
        <v>38</v>
      </c>
      <c r="I22" s="36" t="s">
        <v>38</v>
      </c>
      <c r="J22" s="36" t="s">
        <v>38</v>
      </c>
      <c r="K22" s="36" t="s">
        <v>38</v>
      </c>
      <c r="L22" s="23">
        <v>80.8</v>
      </c>
      <c r="M22" s="23">
        <f t="shared" si="13"/>
        <v>40.4</v>
      </c>
      <c r="N22" s="23">
        <f t="shared" si="14"/>
        <v>77.98333333333329</v>
      </c>
      <c r="O22" s="23"/>
    </row>
    <row r="23" spans="8:8" ht="30.0">
      <c r="A23" s="39">
        <v>3.0</v>
      </c>
      <c r="B23" s="23" t="s">
        <v>28</v>
      </c>
      <c r="C23" s="24" t="s">
        <v>36</v>
      </c>
      <c r="D23" s="40" t="s">
        <v>40</v>
      </c>
      <c r="E23" s="24">
        <v>112.0</v>
      </c>
      <c r="F23" s="24">
        <v>105.0</v>
      </c>
      <c r="G23" s="23">
        <f t="shared" si="12"/>
        <v>36.166666666666664</v>
      </c>
      <c r="H23" s="36" t="s">
        <v>38</v>
      </c>
      <c r="I23" s="36" t="s">
        <v>38</v>
      </c>
      <c r="J23" s="36" t="s">
        <v>38</v>
      </c>
      <c r="K23" s="36" t="s">
        <v>38</v>
      </c>
      <c r="L23" s="23">
        <v>75.6</v>
      </c>
      <c r="M23" s="23">
        <f t="shared" si="13"/>
        <v>37.8</v>
      </c>
      <c r="N23" s="23">
        <f t="shared" si="14"/>
        <v>73.9666666666667</v>
      </c>
      <c r="O23" s="23"/>
    </row>
  </sheetData>
  <mergeCells count="2">
    <mergeCell ref="A1:O1"/>
    <mergeCell ref="B10:O10"/>
  </mergeCells>
  <printOptions horizontalCentered="1"/>
  <pageMargins left="0.751388888888889" right="0.751388888888889" top="1.0" bottom="1.0" header="0.5" footer="0.5"/>
  <pageSetup paperSize="9" scale="71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谷红</dc:creator>
  <cp:lastModifiedBy>thtf</cp:lastModifiedBy>
  <dcterms:created xsi:type="dcterms:W3CDTF">2021-05-27T13:45:00Z</dcterms:created>
  <dcterms:modified xsi:type="dcterms:W3CDTF">2024-05-26T10:36:07Z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67BC8F534BE846D4ACA668EF9FE01D4A_13</vt:lpwstr>
  </property>
</Properties>
</file>