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Sheet1!$A$3:$L$152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<sst xmlns="http://schemas.openxmlformats.org/spreadsheetml/2006/main" count="788" uniqueCount="570">
  <si>
    <t>附件</t>
  </si>
  <si>
    <t>2023年度 “黑龙江人才周”校园引才活动黑河市第二阶段人才引进总成绩</t>
  </si>
  <si>
    <t>序号</t>
  </si>
  <si>
    <t>招聘单位</t>
  </si>
  <si>
    <t>职位</t>
  </si>
  <si>
    <t>岗位序号</t>
  </si>
  <si>
    <t>招考人数</t>
  </si>
  <si>
    <t>考号</t>
  </si>
  <si>
    <t>姓名</t>
  </si>
  <si>
    <t>笔试成绩</t>
  </si>
  <si>
    <r>
      <rPr>
        <b/>
        <sz val="8"/>
        <rFont val="宋体"/>
        <charset val="134"/>
      </rPr>
      <t>笔试</t>
    </r>
    <r>
      <rPr>
        <b/>
        <sz val="8"/>
        <rFont val="Times New Roman"/>
        <charset val="134"/>
      </rPr>
      <t>*60%</t>
    </r>
  </si>
  <si>
    <t>面试成绩</t>
  </si>
  <si>
    <r>
      <rPr>
        <b/>
        <sz val="8"/>
        <rFont val="宋体"/>
        <charset val="134"/>
      </rPr>
      <t>面试</t>
    </r>
    <r>
      <rPr>
        <b/>
        <sz val="8"/>
        <rFont val="Times New Roman"/>
        <charset val="0"/>
      </rPr>
      <t>*40%</t>
    </r>
  </si>
  <si>
    <t>总成绩</t>
  </si>
  <si>
    <t>岗位排名</t>
  </si>
  <si>
    <r>
      <rPr>
        <sz val="8"/>
        <rFont val="宋体"/>
        <charset val="134"/>
      </rPr>
      <t>黑河市精神病人福利院（黑河市康宁医院）</t>
    </r>
  </si>
  <si>
    <r>
      <rPr>
        <sz val="8"/>
        <rFont val="宋体"/>
        <charset val="134"/>
      </rPr>
      <t>药剂科药师</t>
    </r>
  </si>
  <si>
    <t>03</t>
  </si>
  <si>
    <r>
      <rPr>
        <sz val="8"/>
        <rFont val="宋体"/>
        <charset val="134"/>
      </rPr>
      <t>周佳博</t>
    </r>
  </si>
  <si>
    <t>66.60</t>
  </si>
  <si>
    <t>20240302921</t>
  </si>
  <si>
    <r>
      <rPr>
        <sz val="8"/>
        <rFont val="宋体"/>
        <charset val="134"/>
      </rPr>
      <t>马晓梅</t>
    </r>
  </si>
  <si>
    <t>20240302917</t>
  </si>
  <si>
    <r>
      <rPr>
        <sz val="8"/>
        <rFont val="宋体"/>
        <charset val="134"/>
      </rPr>
      <t>吕言</t>
    </r>
  </si>
  <si>
    <r>
      <rPr>
        <sz val="8"/>
        <rFont val="宋体"/>
        <charset val="0"/>
      </rPr>
      <t>缺考</t>
    </r>
  </si>
  <si>
    <t>——</t>
  </si>
  <si>
    <r>
      <rPr>
        <sz val="8"/>
        <rFont val="宋体"/>
        <charset val="134"/>
      </rPr>
      <t>黑河市第一人民医院</t>
    </r>
  </si>
  <si>
    <r>
      <rPr>
        <sz val="8"/>
        <rFont val="宋体"/>
        <charset val="134"/>
      </rPr>
      <t>临床医生</t>
    </r>
  </si>
  <si>
    <t>04</t>
  </si>
  <si>
    <t>20240302912</t>
  </si>
  <si>
    <r>
      <rPr>
        <sz val="8"/>
        <rFont val="宋体"/>
        <charset val="134"/>
      </rPr>
      <t>洪洋</t>
    </r>
  </si>
  <si>
    <t>20240302913</t>
  </si>
  <si>
    <r>
      <rPr>
        <sz val="8"/>
        <rFont val="宋体"/>
        <charset val="134"/>
      </rPr>
      <t>陈龙</t>
    </r>
  </si>
  <si>
    <t>72.10</t>
  </si>
  <si>
    <t>20240302909</t>
  </si>
  <si>
    <r>
      <rPr>
        <sz val="8"/>
        <rFont val="宋体"/>
        <charset val="134"/>
      </rPr>
      <t>关雯夫</t>
    </r>
  </si>
  <si>
    <t>20240302924</t>
  </si>
  <si>
    <r>
      <rPr>
        <sz val="8"/>
        <rFont val="宋体"/>
        <charset val="134"/>
      </rPr>
      <t>宋雨晴</t>
    </r>
  </si>
  <si>
    <t>69.00</t>
  </si>
  <si>
    <t>20240302923</t>
  </si>
  <si>
    <r>
      <rPr>
        <sz val="8"/>
        <rFont val="宋体"/>
        <charset val="134"/>
      </rPr>
      <t>田晓鸥</t>
    </r>
  </si>
  <si>
    <t>58.90</t>
  </si>
  <si>
    <r>
      <rPr>
        <sz val="8"/>
        <rFont val="宋体"/>
        <charset val="134"/>
      </rPr>
      <t>放射诊断医生</t>
    </r>
  </si>
  <si>
    <t>05</t>
  </si>
  <si>
    <t>20240302911</t>
  </si>
  <si>
    <r>
      <rPr>
        <sz val="8"/>
        <rFont val="宋体"/>
        <charset val="134"/>
      </rPr>
      <t>宋云歆</t>
    </r>
  </si>
  <si>
    <t>20240302904</t>
  </si>
  <si>
    <r>
      <rPr>
        <sz val="8"/>
        <rFont val="宋体"/>
        <charset val="134"/>
      </rPr>
      <t>董昕溟</t>
    </r>
  </si>
  <si>
    <t>20240302906</t>
  </si>
  <si>
    <r>
      <rPr>
        <sz val="8"/>
        <rFont val="宋体"/>
        <charset val="134"/>
      </rPr>
      <t>吴万城</t>
    </r>
  </si>
  <si>
    <t>57.30</t>
  </si>
  <si>
    <r>
      <rPr>
        <sz val="8"/>
        <rFont val="宋体"/>
        <charset val="134"/>
      </rPr>
      <t>五大连池市青山社区卫生服务中心</t>
    </r>
  </si>
  <si>
    <r>
      <rPr>
        <sz val="8"/>
        <rFont val="宋体"/>
        <charset val="134"/>
      </rPr>
      <t>检验员</t>
    </r>
  </si>
  <si>
    <t>09</t>
  </si>
  <si>
    <t>20240302902</t>
  </si>
  <si>
    <r>
      <rPr>
        <sz val="8"/>
        <rFont val="宋体"/>
        <charset val="134"/>
      </rPr>
      <t>李桐慧</t>
    </r>
  </si>
  <si>
    <t>59.60</t>
  </si>
  <si>
    <t>20240302918</t>
  </si>
  <si>
    <r>
      <rPr>
        <sz val="8"/>
        <rFont val="宋体"/>
        <charset val="134"/>
      </rPr>
      <t>王城智</t>
    </r>
  </si>
  <si>
    <t>63.60</t>
  </si>
  <si>
    <r>
      <rPr>
        <sz val="8"/>
        <rFont val="宋体"/>
        <charset val="134"/>
      </rPr>
      <t>中药师</t>
    </r>
  </si>
  <si>
    <t>10</t>
  </si>
  <si>
    <t>20240302905</t>
  </si>
  <si>
    <r>
      <rPr>
        <sz val="8"/>
        <rFont val="宋体"/>
        <charset val="134"/>
      </rPr>
      <t>刘浩</t>
    </r>
  </si>
  <si>
    <t>20240302915</t>
  </si>
  <si>
    <r>
      <rPr>
        <sz val="8"/>
        <rFont val="宋体"/>
        <charset val="134"/>
      </rPr>
      <t>米热依赛力克</t>
    </r>
  </si>
  <si>
    <t>20240302901</t>
  </si>
  <si>
    <r>
      <rPr>
        <sz val="8"/>
        <rFont val="宋体"/>
        <charset val="134"/>
      </rPr>
      <t>陈廷瑞</t>
    </r>
  </si>
  <si>
    <r>
      <rPr>
        <sz val="8"/>
        <rFont val="宋体"/>
        <charset val="134"/>
      </rPr>
      <t>黑河市第一中学</t>
    </r>
  </si>
  <si>
    <r>
      <rPr>
        <sz val="8"/>
        <rFont val="宋体"/>
        <charset val="0"/>
      </rPr>
      <t>历史教师</t>
    </r>
  </si>
  <si>
    <t>20240302826</t>
  </si>
  <si>
    <r>
      <rPr>
        <sz val="8"/>
        <rFont val="宋体"/>
        <charset val="134"/>
      </rPr>
      <t>付绪鹏</t>
    </r>
  </si>
  <si>
    <t>67.90</t>
  </si>
  <si>
    <t>40.74</t>
  </si>
  <si>
    <r>
      <rPr>
        <sz val="8"/>
        <rFont val="宋体"/>
        <charset val="134"/>
      </rPr>
      <t>黑河市第七中学</t>
    </r>
  </si>
  <si>
    <r>
      <rPr>
        <sz val="8"/>
        <rFont val="宋体"/>
        <charset val="134"/>
      </rPr>
      <t>化学教师</t>
    </r>
  </si>
  <si>
    <t>20240302730</t>
  </si>
  <si>
    <r>
      <rPr>
        <sz val="8"/>
        <rFont val="宋体"/>
        <charset val="134"/>
      </rPr>
      <t>顾欣雨</t>
    </r>
  </si>
  <si>
    <t>38.19</t>
  </si>
  <si>
    <r>
      <rPr>
        <sz val="8"/>
        <rFont val="宋体"/>
        <charset val="134"/>
      </rPr>
      <t>黑河市第九中学</t>
    </r>
  </si>
  <si>
    <r>
      <rPr>
        <sz val="8"/>
        <rFont val="宋体"/>
        <charset val="134"/>
      </rPr>
      <t>日语教师</t>
    </r>
  </si>
  <si>
    <r>
      <rPr>
        <sz val="8"/>
        <rFont val="宋体"/>
        <charset val="134"/>
      </rPr>
      <t>刘彤</t>
    </r>
  </si>
  <si>
    <t>40.53</t>
  </si>
  <si>
    <t>20240302704</t>
  </si>
  <si>
    <r>
      <rPr>
        <sz val="8"/>
        <rFont val="宋体"/>
        <charset val="134"/>
      </rPr>
      <t>吴丽畅</t>
    </r>
  </si>
  <si>
    <t>68.90</t>
  </si>
  <si>
    <t>41.34</t>
  </si>
  <si>
    <t>20240302701</t>
  </si>
  <si>
    <r>
      <rPr>
        <sz val="8"/>
        <rFont val="宋体"/>
        <charset val="134"/>
      </rPr>
      <t>庞悦</t>
    </r>
  </si>
  <si>
    <t>40.65</t>
  </si>
  <si>
    <r>
      <rPr>
        <sz val="8"/>
        <rFont val="宋体"/>
        <charset val="134"/>
      </rPr>
      <t>黑河市第四中学</t>
    </r>
  </si>
  <si>
    <r>
      <rPr>
        <sz val="8"/>
        <rFont val="宋体"/>
        <charset val="134"/>
      </rPr>
      <t>历史教师</t>
    </r>
  </si>
  <si>
    <t>20240302817</t>
  </si>
  <si>
    <r>
      <rPr>
        <sz val="8"/>
        <rFont val="宋体"/>
        <charset val="134"/>
      </rPr>
      <t>刘鹏</t>
    </r>
  </si>
  <si>
    <t>60.00</t>
  </si>
  <si>
    <t>36.00</t>
  </si>
  <si>
    <t>20240302726</t>
  </si>
  <si>
    <r>
      <rPr>
        <sz val="8"/>
        <rFont val="宋体"/>
        <charset val="134"/>
      </rPr>
      <t>狄文童</t>
    </r>
  </si>
  <si>
    <t>60.30</t>
  </si>
  <si>
    <t>36.18</t>
  </si>
  <si>
    <r>
      <rPr>
        <sz val="8"/>
        <rFont val="宋体"/>
        <charset val="134"/>
      </rPr>
      <t>黑河市学生资助服务中心</t>
    </r>
  </si>
  <si>
    <r>
      <rPr>
        <sz val="8"/>
        <rFont val="宋体"/>
        <charset val="134"/>
      </rPr>
      <t>综合业务</t>
    </r>
  </si>
  <si>
    <t>20240302828</t>
  </si>
  <si>
    <r>
      <rPr>
        <sz val="8"/>
        <rFont val="宋体"/>
        <charset val="134"/>
      </rPr>
      <t>李齐</t>
    </r>
  </si>
  <si>
    <t>59.90</t>
  </si>
  <si>
    <t>35.94</t>
  </si>
  <si>
    <t>20240302625</t>
  </si>
  <si>
    <r>
      <rPr>
        <sz val="8"/>
        <rFont val="宋体"/>
        <charset val="134"/>
      </rPr>
      <t>韩慧冰</t>
    </r>
  </si>
  <si>
    <t>55.70</t>
  </si>
  <si>
    <t>33.42</t>
  </si>
  <si>
    <r>
      <rPr>
        <sz val="8"/>
        <rFont val="宋体"/>
        <charset val="134"/>
      </rPr>
      <t>五大连池市沾河高级中学校</t>
    </r>
  </si>
  <si>
    <r>
      <rPr>
        <sz val="8"/>
        <rFont val="宋体"/>
        <charset val="134"/>
      </rPr>
      <t>语文教师</t>
    </r>
  </si>
  <si>
    <t>20240302822</t>
  </si>
  <si>
    <r>
      <rPr>
        <sz val="8"/>
        <rFont val="宋体"/>
        <charset val="0"/>
      </rPr>
      <t>邢玉博</t>
    </r>
  </si>
  <si>
    <t>62.50</t>
  </si>
  <si>
    <t>37.50</t>
  </si>
  <si>
    <t>20240302612</t>
  </si>
  <si>
    <r>
      <rPr>
        <sz val="8"/>
        <rFont val="宋体"/>
        <charset val="0"/>
      </rPr>
      <t>左金雨</t>
    </r>
  </si>
  <si>
    <t>66.40</t>
  </si>
  <si>
    <t>39.84</t>
  </si>
  <si>
    <t>20240302714</t>
  </si>
  <si>
    <r>
      <rPr>
        <sz val="8"/>
        <rFont val="宋体"/>
        <charset val="0"/>
      </rPr>
      <t>孙珊</t>
    </r>
  </si>
  <si>
    <t>38.25</t>
  </si>
  <si>
    <r>
      <rPr>
        <sz val="8"/>
        <rFont val="宋体"/>
        <charset val="134"/>
      </rPr>
      <t>五大连池市第一中学</t>
    </r>
  </si>
  <si>
    <r>
      <rPr>
        <sz val="8"/>
        <rFont val="宋体"/>
        <charset val="134"/>
      </rPr>
      <t>数学教师</t>
    </r>
  </si>
  <si>
    <t>20240302815</t>
  </si>
  <si>
    <r>
      <rPr>
        <sz val="8"/>
        <rFont val="宋体"/>
        <charset val="0"/>
      </rPr>
      <t>马庆明</t>
    </r>
  </si>
  <si>
    <t>41.85</t>
  </si>
  <si>
    <t>20240302804</t>
  </si>
  <si>
    <r>
      <rPr>
        <sz val="8"/>
        <rFont val="宋体"/>
        <charset val="0"/>
      </rPr>
      <t>代婉莹</t>
    </r>
  </si>
  <si>
    <t>63.50</t>
  </si>
  <si>
    <t>38.10</t>
  </si>
  <si>
    <r>
      <rPr>
        <sz val="8"/>
        <rFont val="宋体"/>
        <charset val="134"/>
      </rPr>
      <t>王一涵</t>
    </r>
  </si>
  <si>
    <t>36.27</t>
  </si>
  <si>
    <r>
      <rPr>
        <sz val="8"/>
        <rFont val="宋体"/>
        <charset val="134"/>
      </rPr>
      <t>五大连池市萌芽幼儿园</t>
    </r>
  </si>
  <si>
    <r>
      <rPr>
        <sz val="8"/>
        <rFont val="宋体"/>
        <charset val="134"/>
      </rPr>
      <t>教师</t>
    </r>
  </si>
  <si>
    <t>20240302811</t>
  </si>
  <si>
    <r>
      <rPr>
        <sz val="8"/>
        <rFont val="宋体"/>
        <charset val="0"/>
      </rPr>
      <t>张山</t>
    </r>
  </si>
  <si>
    <t>37.83</t>
  </si>
  <si>
    <t>20240302618</t>
  </si>
  <si>
    <r>
      <rPr>
        <sz val="8"/>
        <rFont val="宋体"/>
        <charset val="0"/>
      </rPr>
      <t>孙红月</t>
    </r>
  </si>
  <si>
    <t>33.87</t>
  </si>
  <si>
    <r>
      <rPr>
        <sz val="8"/>
        <rFont val="宋体"/>
        <charset val="134"/>
      </rPr>
      <t>五大连池市童梦幼儿园</t>
    </r>
  </si>
  <si>
    <t>20240302609</t>
  </si>
  <si>
    <r>
      <rPr>
        <sz val="8"/>
        <rFont val="宋体"/>
        <charset val="0"/>
      </rPr>
      <t>袁佳月</t>
    </r>
  </si>
  <si>
    <t>67.20</t>
  </si>
  <si>
    <t>40.32</t>
  </si>
  <si>
    <r>
      <rPr>
        <sz val="8"/>
        <rFont val="宋体"/>
        <charset val="134"/>
      </rPr>
      <t>逊克县第一中学校</t>
    </r>
  </si>
  <si>
    <t>20240302708</t>
  </si>
  <si>
    <r>
      <rPr>
        <sz val="8"/>
        <rFont val="宋体"/>
        <charset val="0"/>
      </rPr>
      <t>孙雨彤</t>
    </r>
  </si>
  <si>
    <t>71.20</t>
  </si>
  <si>
    <t>42.72</t>
  </si>
  <si>
    <t>20240302710</t>
  </si>
  <si>
    <r>
      <rPr>
        <sz val="8"/>
        <rFont val="宋体"/>
        <charset val="0"/>
      </rPr>
      <t>高瑞</t>
    </r>
  </si>
  <si>
    <t>39.69</t>
  </si>
  <si>
    <t>20240302717</t>
  </si>
  <si>
    <r>
      <rPr>
        <sz val="8"/>
        <rFont val="宋体"/>
        <charset val="0"/>
      </rPr>
      <t>韩莹</t>
    </r>
  </si>
  <si>
    <t>20240302608</t>
  </si>
  <si>
    <r>
      <rPr>
        <sz val="8"/>
        <rFont val="宋体"/>
        <charset val="0"/>
      </rPr>
      <t>杨佳欣</t>
    </r>
  </si>
  <si>
    <t>47.37</t>
  </si>
  <si>
    <t>20240302718</t>
  </si>
  <si>
    <r>
      <rPr>
        <sz val="8"/>
        <rFont val="宋体"/>
        <charset val="0"/>
      </rPr>
      <t>赵妍</t>
    </r>
  </si>
  <si>
    <t>33.45</t>
  </si>
  <si>
    <r>
      <rPr>
        <sz val="8"/>
        <rFont val="宋体"/>
        <charset val="134"/>
      </rPr>
      <t>物理教师</t>
    </r>
  </si>
  <si>
    <t>20240302805</t>
  </si>
  <si>
    <r>
      <rPr>
        <sz val="8"/>
        <rFont val="宋体"/>
        <charset val="0"/>
      </rPr>
      <t>刘治利</t>
    </r>
  </si>
  <si>
    <t>39.81</t>
  </si>
  <si>
    <t>20240302723</t>
  </si>
  <si>
    <r>
      <rPr>
        <sz val="8"/>
        <rFont val="宋体"/>
        <charset val="0"/>
      </rPr>
      <t>于海平</t>
    </r>
  </si>
  <si>
    <t>30.63</t>
  </si>
  <si>
    <t>20240302724</t>
  </si>
  <si>
    <r>
      <rPr>
        <sz val="8"/>
        <rFont val="宋体"/>
        <charset val="0"/>
      </rPr>
      <t>刘雪婷</t>
    </r>
  </si>
  <si>
    <t>49.90</t>
  </si>
  <si>
    <t>29.94</t>
  </si>
  <si>
    <r>
      <rPr>
        <sz val="8"/>
        <rFont val="宋体"/>
        <charset val="134"/>
      </rPr>
      <t>逊克县职业技术学校</t>
    </r>
  </si>
  <si>
    <r>
      <rPr>
        <sz val="8"/>
        <rFont val="宋体"/>
        <charset val="134"/>
      </rPr>
      <t>英语教师</t>
    </r>
  </si>
  <si>
    <t>20240302606</t>
  </si>
  <si>
    <r>
      <rPr>
        <sz val="8"/>
        <rFont val="宋体"/>
        <charset val="0"/>
      </rPr>
      <t>许艳</t>
    </r>
  </si>
  <si>
    <t>65.90</t>
  </si>
  <si>
    <t>39.54</t>
  </si>
  <si>
    <t>20240302616</t>
  </si>
  <si>
    <r>
      <rPr>
        <sz val="8"/>
        <rFont val="宋体"/>
        <charset val="0"/>
      </rPr>
      <t>艾微微</t>
    </r>
  </si>
  <si>
    <t>38.37</t>
  </si>
  <si>
    <t>20240302713</t>
  </si>
  <si>
    <r>
      <rPr>
        <sz val="8"/>
        <rFont val="宋体"/>
        <charset val="0"/>
      </rPr>
      <t>李欣</t>
    </r>
  </si>
  <si>
    <r>
      <rPr>
        <sz val="8"/>
        <rFont val="宋体"/>
        <charset val="134"/>
      </rPr>
      <t>黑河市第五小学</t>
    </r>
  </si>
  <si>
    <t>20240302827</t>
  </si>
  <si>
    <r>
      <rPr>
        <sz val="8"/>
        <rFont val="宋体"/>
        <charset val="0"/>
      </rPr>
      <t>谭雨寒</t>
    </r>
  </si>
  <si>
    <t>77.00</t>
  </si>
  <si>
    <t>46.20</t>
  </si>
  <si>
    <t>20240302601</t>
  </si>
  <si>
    <r>
      <rPr>
        <sz val="8"/>
        <rFont val="宋体"/>
        <charset val="0"/>
      </rPr>
      <t>毛羽佳</t>
    </r>
  </si>
  <si>
    <t>68.40</t>
  </si>
  <si>
    <t>41.04</t>
  </si>
  <si>
    <t>20240302715</t>
  </si>
  <si>
    <r>
      <rPr>
        <sz val="8"/>
        <rFont val="宋体"/>
        <charset val="0"/>
      </rPr>
      <t>黄雅茹</t>
    </r>
  </si>
  <si>
    <t>40.17</t>
  </si>
  <si>
    <r>
      <rPr>
        <sz val="8"/>
        <rFont val="宋体"/>
        <charset val="134"/>
      </rPr>
      <t>黑河市互联网舆情信息中心</t>
    </r>
  </si>
  <si>
    <r>
      <rPr>
        <sz val="8"/>
        <rFont val="宋体"/>
        <charset val="134"/>
      </rPr>
      <t>网络运行技术应急岗</t>
    </r>
  </si>
  <si>
    <t>33</t>
  </si>
  <si>
    <t>20240300430</t>
  </si>
  <si>
    <r>
      <rPr>
        <sz val="8"/>
        <rFont val="宋体"/>
        <charset val="134"/>
      </rPr>
      <t>李想</t>
    </r>
  </si>
  <si>
    <t>65.40</t>
  </si>
  <si>
    <t>39.24</t>
  </si>
  <si>
    <t>20240302303</t>
  </si>
  <si>
    <r>
      <rPr>
        <sz val="8"/>
        <rFont val="宋体"/>
        <charset val="134"/>
      </rPr>
      <t>宋恒博</t>
    </r>
  </si>
  <si>
    <t>38.55</t>
  </si>
  <si>
    <t>20240302127</t>
  </si>
  <si>
    <r>
      <rPr>
        <sz val="8"/>
        <rFont val="宋体"/>
        <charset val="134"/>
      </rPr>
      <t>张安琪</t>
    </r>
  </si>
  <si>
    <t>38.84</t>
  </si>
  <si>
    <t>20240300919</t>
  </si>
  <si>
    <r>
      <rPr>
        <sz val="8"/>
        <rFont val="宋体"/>
        <charset val="134"/>
      </rPr>
      <t>张新月</t>
    </r>
  </si>
  <si>
    <t>44.08</t>
  </si>
  <si>
    <t>20240301430</t>
  </si>
  <si>
    <r>
      <rPr>
        <sz val="8"/>
        <rFont val="宋体"/>
        <charset val="134"/>
      </rPr>
      <t>任壑</t>
    </r>
  </si>
  <si>
    <t>38.74</t>
  </si>
  <si>
    <r>
      <rPr>
        <sz val="8"/>
        <rFont val="宋体"/>
        <charset val="134"/>
      </rPr>
      <t>黑河市老年福利服务中心</t>
    </r>
  </si>
  <si>
    <r>
      <rPr>
        <sz val="8"/>
        <rFont val="宋体"/>
        <charset val="134"/>
      </rPr>
      <t>综合管理</t>
    </r>
  </si>
  <si>
    <t>34</t>
  </si>
  <si>
    <r>
      <rPr>
        <sz val="8"/>
        <rFont val="宋体"/>
        <charset val="134"/>
      </rPr>
      <t>许晴</t>
    </r>
  </si>
  <si>
    <t>20240301529</t>
  </si>
  <si>
    <r>
      <rPr>
        <sz val="8"/>
        <rFont val="宋体"/>
        <charset val="134"/>
      </rPr>
      <t>李仰宁</t>
    </r>
  </si>
  <si>
    <t>47.41</t>
  </si>
  <si>
    <t>20240301322</t>
  </si>
  <si>
    <r>
      <rPr>
        <sz val="8"/>
        <rFont val="宋体"/>
        <charset val="134"/>
      </rPr>
      <t>张智博</t>
    </r>
  </si>
  <si>
    <t>44.59</t>
  </si>
  <si>
    <r>
      <rPr>
        <sz val="8"/>
        <rFont val="宋体"/>
        <charset val="134"/>
      </rPr>
      <t>北安市妇女儿童发展中心</t>
    </r>
  </si>
  <si>
    <r>
      <rPr>
        <sz val="8"/>
        <rFont val="宋体"/>
        <charset val="134"/>
      </rPr>
      <t>信息管理</t>
    </r>
  </si>
  <si>
    <t>35</t>
  </si>
  <si>
    <t>20240300724</t>
  </si>
  <si>
    <r>
      <rPr>
        <sz val="8"/>
        <rFont val="宋体"/>
        <charset val="134"/>
      </rPr>
      <t>孔繁茹</t>
    </r>
  </si>
  <si>
    <t>42.97</t>
  </si>
  <si>
    <t>20240300502</t>
  </si>
  <si>
    <r>
      <rPr>
        <sz val="8"/>
        <rFont val="宋体"/>
        <charset val="134"/>
      </rPr>
      <t>张雪莹</t>
    </r>
  </si>
  <si>
    <t>74.30</t>
  </si>
  <si>
    <t>44.58</t>
  </si>
  <si>
    <r>
      <rPr>
        <sz val="8"/>
        <rFont val="宋体"/>
        <charset val="134"/>
      </rPr>
      <t>关欣</t>
    </r>
  </si>
  <si>
    <t>41.06</t>
  </si>
  <si>
    <r>
      <rPr>
        <sz val="8"/>
        <rFont val="宋体"/>
        <charset val="134"/>
      </rPr>
      <t>北安市招商服务中心</t>
    </r>
  </si>
  <si>
    <r>
      <rPr>
        <sz val="8"/>
        <rFont val="宋体"/>
        <charset val="134"/>
      </rPr>
      <t>技术员</t>
    </r>
  </si>
  <si>
    <t>36</t>
  </si>
  <si>
    <t>20240300227</t>
  </si>
  <si>
    <r>
      <rPr>
        <sz val="8"/>
        <rFont val="宋体"/>
        <charset val="134"/>
      </rPr>
      <t>吴梓轩</t>
    </r>
  </si>
  <si>
    <t>44.79</t>
  </si>
  <si>
    <t>20240301510</t>
  </si>
  <si>
    <r>
      <rPr>
        <sz val="8"/>
        <rFont val="宋体"/>
        <charset val="134"/>
      </rPr>
      <t>张博超</t>
    </r>
  </si>
  <si>
    <t>49.43</t>
  </si>
  <si>
    <t>20240301425</t>
  </si>
  <si>
    <r>
      <rPr>
        <sz val="8"/>
        <rFont val="宋体"/>
        <charset val="134"/>
      </rPr>
      <t>唱然</t>
    </r>
  </si>
  <si>
    <t>43.30</t>
  </si>
  <si>
    <r>
      <rPr>
        <sz val="8"/>
        <rFont val="宋体"/>
        <charset val="134"/>
      </rPr>
      <t>北安市国有企业退休人员社会化服务中心</t>
    </r>
  </si>
  <si>
    <t>37</t>
  </si>
  <si>
    <t>20240301915</t>
  </si>
  <si>
    <r>
      <rPr>
        <sz val="8"/>
        <rFont val="宋体"/>
        <charset val="134"/>
      </rPr>
      <t>李程旭</t>
    </r>
  </si>
  <si>
    <t>44.98</t>
  </si>
  <si>
    <t>20240301806</t>
  </si>
  <si>
    <r>
      <rPr>
        <sz val="8"/>
        <rFont val="宋体"/>
        <charset val="134"/>
      </rPr>
      <t>王显昭</t>
    </r>
  </si>
  <si>
    <t>42.17</t>
  </si>
  <si>
    <t>20240300206</t>
  </si>
  <si>
    <r>
      <rPr>
        <sz val="8"/>
        <rFont val="宋体"/>
        <charset val="134"/>
      </rPr>
      <t>张广鑫</t>
    </r>
  </si>
  <si>
    <t>39.44</t>
  </si>
  <si>
    <r>
      <rPr>
        <sz val="8"/>
        <rFont val="宋体"/>
        <charset val="134"/>
      </rPr>
      <t>北安市北岗街道办事处党群服务中心</t>
    </r>
  </si>
  <si>
    <r>
      <rPr>
        <sz val="8"/>
        <rFont val="宋体"/>
        <charset val="134"/>
      </rPr>
      <t>财务</t>
    </r>
  </si>
  <si>
    <t>39</t>
  </si>
  <si>
    <t>20240301112</t>
  </si>
  <si>
    <r>
      <rPr>
        <sz val="8"/>
        <rFont val="宋体"/>
        <charset val="134"/>
      </rPr>
      <t>宋瑾瑜</t>
    </r>
  </si>
  <si>
    <t>43.58</t>
  </si>
  <si>
    <r>
      <rPr>
        <sz val="8"/>
        <rFont val="宋体"/>
        <charset val="134"/>
      </rPr>
      <t>北安市组织工作保障服务中心</t>
    </r>
  </si>
  <si>
    <t>40</t>
  </si>
  <si>
    <t>20240301618</t>
  </si>
  <si>
    <r>
      <rPr>
        <sz val="8"/>
        <rFont val="宋体"/>
        <charset val="134"/>
      </rPr>
      <t>李爽</t>
    </r>
  </si>
  <si>
    <t>46.40</t>
  </si>
  <si>
    <t>20240302411</t>
  </si>
  <si>
    <r>
      <rPr>
        <sz val="8"/>
        <rFont val="宋体"/>
        <charset val="134"/>
      </rPr>
      <t>郑子毓</t>
    </r>
  </si>
  <si>
    <t>42.47</t>
  </si>
  <si>
    <t>20240301402</t>
  </si>
  <si>
    <r>
      <rPr>
        <sz val="8"/>
        <rFont val="宋体"/>
        <charset val="134"/>
      </rPr>
      <t>李佳娜</t>
    </r>
  </si>
  <si>
    <t>41.66</t>
  </si>
  <si>
    <r>
      <rPr>
        <sz val="8"/>
        <rFont val="宋体"/>
        <charset val="134"/>
      </rPr>
      <t>北安市残疾人劳动就业服务站</t>
    </r>
  </si>
  <si>
    <t>41</t>
  </si>
  <si>
    <t>20240300813</t>
  </si>
  <si>
    <r>
      <rPr>
        <sz val="8"/>
        <rFont val="宋体"/>
        <charset val="134"/>
      </rPr>
      <t>樊雨欣</t>
    </r>
  </si>
  <si>
    <t>45.39</t>
  </si>
  <si>
    <t>20240302422</t>
  </si>
  <si>
    <r>
      <rPr>
        <sz val="8"/>
        <rFont val="宋体"/>
        <charset val="134"/>
      </rPr>
      <t>谷思阅</t>
    </r>
  </si>
  <si>
    <t>43.70</t>
  </si>
  <si>
    <t>20240301205</t>
  </si>
  <si>
    <r>
      <rPr>
        <sz val="8"/>
        <rFont val="宋体"/>
        <charset val="134"/>
      </rPr>
      <t>常玉卓</t>
    </r>
  </si>
  <si>
    <t>69.10</t>
  </si>
  <si>
    <t>41.46</t>
  </si>
  <si>
    <r>
      <rPr>
        <sz val="8"/>
        <rFont val="宋体"/>
        <charset val="134"/>
      </rPr>
      <t>北安市群众诉求调处中心</t>
    </r>
  </si>
  <si>
    <t>42</t>
  </si>
  <si>
    <t>20240302118</t>
  </si>
  <si>
    <r>
      <rPr>
        <sz val="8"/>
        <rFont val="宋体"/>
        <charset val="134"/>
      </rPr>
      <t>李啸颖</t>
    </r>
  </si>
  <si>
    <t>34.31</t>
  </si>
  <si>
    <t>20240301417</t>
  </si>
  <si>
    <r>
      <rPr>
        <sz val="8"/>
        <rFont val="宋体"/>
        <charset val="134"/>
      </rPr>
      <t>邱思雨</t>
    </r>
  </si>
  <si>
    <t>43.78</t>
  </si>
  <si>
    <r>
      <rPr>
        <sz val="8"/>
        <rFont val="宋体"/>
        <charset val="134"/>
      </rPr>
      <t>北安市农业机械总站</t>
    </r>
  </si>
  <si>
    <r>
      <rPr>
        <sz val="8"/>
        <rFont val="宋体"/>
        <charset val="134"/>
      </rPr>
      <t>会计</t>
    </r>
  </si>
  <si>
    <t>43</t>
  </si>
  <si>
    <t>20240300526</t>
  </si>
  <si>
    <r>
      <rPr>
        <sz val="8"/>
        <rFont val="宋体"/>
        <charset val="134"/>
      </rPr>
      <t>姜冬雪</t>
    </r>
  </si>
  <si>
    <t>41.15</t>
  </si>
  <si>
    <t>20240300709</t>
  </si>
  <si>
    <r>
      <rPr>
        <sz val="8"/>
        <rFont val="宋体"/>
        <charset val="134"/>
      </rPr>
      <t>刘娜</t>
    </r>
  </si>
  <si>
    <t>40.96</t>
  </si>
  <si>
    <t>20240301025</t>
  </si>
  <si>
    <r>
      <rPr>
        <sz val="8"/>
        <rFont val="宋体"/>
        <charset val="134"/>
      </rPr>
      <t>宋子怡</t>
    </r>
  </si>
  <si>
    <t>39.45</t>
  </si>
  <si>
    <t>44</t>
  </si>
  <si>
    <t>20240301006</t>
  </si>
  <si>
    <r>
      <rPr>
        <sz val="8"/>
        <rFont val="宋体"/>
        <charset val="134"/>
      </rPr>
      <t>杨欣欣</t>
    </r>
  </si>
  <si>
    <t>39.04</t>
  </si>
  <si>
    <t>20240300423</t>
  </si>
  <si>
    <r>
      <rPr>
        <sz val="8"/>
        <rFont val="宋体"/>
        <charset val="134"/>
      </rPr>
      <t>徐子涵</t>
    </r>
  </si>
  <si>
    <t>38.23</t>
  </si>
  <si>
    <r>
      <rPr>
        <sz val="8"/>
        <rFont val="宋体"/>
        <charset val="134"/>
      </rPr>
      <t>李雪娇</t>
    </r>
  </si>
  <si>
    <t>34.61</t>
  </si>
  <si>
    <t>45</t>
  </si>
  <si>
    <t>20240301017</t>
  </si>
  <si>
    <r>
      <rPr>
        <sz val="8"/>
        <rFont val="宋体"/>
        <charset val="134"/>
      </rPr>
      <t>王楠</t>
    </r>
  </si>
  <si>
    <t>43.19</t>
  </si>
  <si>
    <t>20240302011</t>
  </si>
  <si>
    <r>
      <rPr>
        <sz val="8"/>
        <rFont val="宋体"/>
        <charset val="134"/>
      </rPr>
      <t>杨启超</t>
    </r>
  </si>
  <si>
    <t>68.60</t>
  </si>
  <si>
    <t>41.16</t>
  </si>
  <si>
    <r>
      <rPr>
        <sz val="8"/>
        <rFont val="宋体"/>
        <charset val="134"/>
      </rPr>
      <t>王哲</t>
    </r>
  </si>
  <si>
    <t>40.64</t>
  </si>
  <si>
    <r>
      <rPr>
        <sz val="8"/>
        <rFont val="宋体"/>
        <charset val="134"/>
      </rPr>
      <t>黑龙江人民广播电台九一八台</t>
    </r>
  </si>
  <si>
    <t>46</t>
  </si>
  <si>
    <t>20240301501</t>
  </si>
  <si>
    <r>
      <rPr>
        <sz val="8"/>
        <rFont val="宋体"/>
        <charset val="134"/>
      </rPr>
      <t>范冬旭</t>
    </r>
  </si>
  <si>
    <t>44.18</t>
  </si>
  <si>
    <t>20240300508</t>
  </si>
  <si>
    <r>
      <rPr>
        <sz val="8"/>
        <rFont val="宋体"/>
        <charset val="134"/>
      </rPr>
      <t>李秋雨</t>
    </r>
  </si>
  <si>
    <t>20240302224</t>
  </si>
  <si>
    <r>
      <rPr>
        <sz val="8"/>
        <rFont val="宋体"/>
        <charset val="134"/>
      </rPr>
      <t>李晓蕊</t>
    </r>
  </si>
  <si>
    <t>43.27</t>
  </si>
  <si>
    <t>47</t>
  </si>
  <si>
    <t>20240300605</t>
  </si>
  <si>
    <r>
      <rPr>
        <sz val="8"/>
        <rFont val="宋体"/>
        <charset val="134"/>
      </rPr>
      <t>孙艺梅</t>
    </r>
  </si>
  <si>
    <t>45.19</t>
  </si>
  <si>
    <t>20240300927</t>
  </si>
  <si>
    <r>
      <rPr>
        <sz val="8"/>
        <rFont val="宋体"/>
        <charset val="134"/>
      </rPr>
      <t>苗雯婷</t>
    </r>
  </si>
  <si>
    <t>20240302108</t>
  </si>
  <si>
    <r>
      <rPr>
        <sz val="8"/>
        <rFont val="宋体"/>
        <charset val="134"/>
      </rPr>
      <t>祝玮晨</t>
    </r>
  </si>
  <si>
    <t>41.47</t>
  </si>
  <si>
    <r>
      <rPr>
        <sz val="8"/>
        <rFont val="宋体"/>
        <charset val="134"/>
      </rPr>
      <t>嫩江市自然资源规划服务中心</t>
    </r>
  </si>
  <si>
    <t>48</t>
  </si>
  <si>
    <t>20240300228</t>
  </si>
  <si>
    <r>
      <rPr>
        <sz val="8"/>
        <rFont val="宋体"/>
        <charset val="134"/>
      </rPr>
      <t>吴浩然</t>
    </r>
  </si>
  <si>
    <t>72.30</t>
  </si>
  <si>
    <t>43.38</t>
  </si>
  <si>
    <t>20240301002</t>
  </si>
  <si>
    <r>
      <rPr>
        <sz val="8"/>
        <rFont val="宋体"/>
        <charset val="134"/>
      </rPr>
      <t>于庆祥</t>
    </r>
  </si>
  <si>
    <t>42.77</t>
  </si>
  <si>
    <t>20240300316</t>
  </si>
  <si>
    <r>
      <rPr>
        <sz val="8"/>
        <rFont val="宋体"/>
        <charset val="134"/>
      </rPr>
      <t>潘星宇</t>
    </r>
  </si>
  <si>
    <t>48.40</t>
  </si>
  <si>
    <r>
      <rPr>
        <sz val="8"/>
        <rFont val="宋体"/>
        <charset val="134"/>
      </rPr>
      <t>嫩江市群众诉求调处中心</t>
    </r>
  </si>
  <si>
    <t>49</t>
  </si>
  <si>
    <t>20240300728</t>
  </si>
  <si>
    <r>
      <rPr>
        <sz val="8"/>
        <rFont val="宋体"/>
        <charset val="134"/>
      </rPr>
      <t>吕佳会</t>
    </r>
  </si>
  <si>
    <t>42.46</t>
  </si>
  <si>
    <t>20240300111</t>
  </si>
  <si>
    <r>
      <rPr>
        <sz val="8"/>
        <rFont val="宋体"/>
        <charset val="134"/>
      </rPr>
      <t>逄淑伊</t>
    </r>
  </si>
  <si>
    <t>40.37</t>
  </si>
  <si>
    <t>20240300805</t>
  </si>
  <si>
    <r>
      <rPr>
        <sz val="8"/>
        <rFont val="宋体"/>
        <charset val="134"/>
      </rPr>
      <t>顾鑫</t>
    </r>
  </si>
  <si>
    <t>36.43</t>
  </si>
  <si>
    <r>
      <rPr>
        <sz val="8"/>
        <rFont val="宋体"/>
        <charset val="134"/>
      </rPr>
      <t>嫩江市房产服务中心</t>
    </r>
  </si>
  <si>
    <t>50</t>
  </si>
  <si>
    <t>20240300120</t>
  </si>
  <si>
    <r>
      <rPr>
        <sz val="8"/>
        <rFont val="宋体"/>
        <charset val="134"/>
      </rPr>
      <t>鲁一博</t>
    </r>
  </si>
  <si>
    <t>47.42</t>
  </si>
  <si>
    <t>20240301921</t>
  </si>
  <si>
    <r>
      <rPr>
        <sz val="8"/>
        <rFont val="宋体"/>
        <charset val="134"/>
      </rPr>
      <t>牛畅</t>
    </r>
  </si>
  <si>
    <t>75.00</t>
  </si>
  <si>
    <t>45.00</t>
  </si>
  <si>
    <t>20240301924</t>
  </si>
  <si>
    <r>
      <rPr>
        <sz val="8"/>
        <rFont val="宋体"/>
        <charset val="134"/>
      </rPr>
      <t>刘派</t>
    </r>
  </si>
  <si>
    <t>44.89</t>
  </si>
  <si>
    <r>
      <rPr>
        <sz val="8"/>
        <rFont val="宋体"/>
        <charset val="134"/>
      </rPr>
      <t>嫩江市国土资源收购储备中心</t>
    </r>
  </si>
  <si>
    <t>51</t>
  </si>
  <si>
    <t>20240300630</t>
  </si>
  <si>
    <r>
      <rPr>
        <sz val="8"/>
        <rFont val="宋体"/>
        <charset val="134"/>
      </rPr>
      <t>邹红洋</t>
    </r>
  </si>
  <si>
    <t>76.00</t>
  </si>
  <si>
    <t>45.60</t>
  </si>
  <si>
    <t>20240301427</t>
  </si>
  <si>
    <r>
      <rPr>
        <sz val="8"/>
        <rFont val="宋体"/>
        <charset val="134"/>
      </rPr>
      <t>董宏庆</t>
    </r>
  </si>
  <si>
    <t>44.69</t>
  </si>
  <si>
    <t>20240301411</t>
  </si>
  <si>
    <r>
      <rPr>
        <sz val="8"/>
        <rFont val="宋体"/>
        <charset val="134"/>
      </rPr>
      <t>朱梦颖</t>
    </r>
  </si>
  <si>
    <t>42.80</t>
  </si>
  <si>
    <r>
      <rPr>
        <sz val="8"/>
        <rFont val="宋体"/>
        <charset val="134"/>
      </rPr>
      <t>嫩江市农田建设服务中心</t>
    </r>
  </si>
  <si>
    <t>52</t>
  </si>
  <si>
    <t>20240300519</t>
  </si>
  <si>
    <r>
      <rPr>
        <sz val="8"/>
        <rFont val="宋体"/>
        <charset val="134"/>
      </rPr>
      <t>王丽梅</t>
    </r>
  </si>
  <si>
    <t>43.07</t>
  </si>
  <si>
    <t>20240300823</t>
  </si>
  <si>
    <r>
      <rPr>
        <sz val="8"/>
        <rFont val="宋体"/>
        <charset val="134"/>
      </rPr>
      <t>刘宇</t>
    </r>
  </si>
  <si>
    <t>38.33</t>
  </si>
  <si>
    <t>20240302416</t>
  </si>
  <si>
    <r>
      <rPr>
        <sz val="8"/>
        <rFont val="宋体"/>
        <charset val="134"/>
      </rPr>
      <t>辛佳育</t>
    </r>
  </si>
  <si>
    <t>41.75</t>
  </si>
  <si>
    <r>
      <rPr>
        <sz val="8"/>
        <rFont val="宋体"/>
        <charset val="134"/>
      </rPr>
      <t>嫩江市检验检测中心</t>
    </r>
  </si>
  <si>
    <t>53</t>
  </si>
  <si>
    <t>20240301317</t>
  </si>
  <si>
    <r>
      <rPr>
        <sz val="8"/>
        <rFont val="宋体"/>
        <charset val="134"/>
      </rPr>
      <t>尹浩然</t>
    </r>
  </si>
  <si>
    <t>45.70</t>
  </si>
  <si>
    <t>20240301128</t>
  </si>
  <si>
    <r>
      <rPr>
        <sz val="8"/>
        <rFont val="宋体"/>
        <charset val="134"/>
      </rPr>
      <t>李月影</t>
    </r>
  </si>
  <si>
    <t>43.37</t>
  </si>
  <si>
    <t>20240301717</t>
  </si>
  <si>
    <r>
      <rPr>
        <sz val="8"/>
        <rFont val="宋体"/>
        <charset val="134"/>
      </rPr>
      <t>唐伟</t>
    </r>
  </si>
  <si>
    <t>46.91</t>
  </si>
  <si>
    <r>
      <rPr>
        <sz val="8"/>
        <rFont val="宋体"/>
        <charset val="134"/>
      </rPr>
      <t>孙吴县困难职工帮扶中心</t>
    </r>
  </si>
  <si>
    <t>55</t>
  </si>
  <si>
    <t>20240302426</t>
  </si>
  <si>
    <r>
      <rPr>
        <sz val="8"/>
        <rFont val="宋体"/>
        <charset val="134"/>
      </rPr>
      <t>王瑞</t>
    </r>
  </si>
  <si>
    <t>20240301908</t>
  </si>
  <si>
    <r>
      <rPr>
        <sz val="8"/>
        <rFont val="宋体"/>
        <charset val="134"/>
      </rPr>
      <t>李文豪</t>
    </r>
  </si>
  <si>
    <t>44.90</t>
  </si>
  <si>
    <t>20240300322</t>
  </si>
  <si>
    <t>王昭</t>
  </si>
  <si>
    <t>42.88</t>
  </si>
  <si>
    <r>
      <rPr>
        <sz val="8"/>
        <rFont val="宋体"/>
        <charset val="134"/>
      </rPr>
      <t>孙吴县政务服务中心</t>
    </r>
  </si>
  <si>
    <t>56</t>
  </si>
  <si>
    <t>20240301823</t>
  </si>
  <si>
    <r>
      <rPr>
        <sz val="8"/>
        <rFont val="宋体"/>
        <charset val="134"/>
      </rPr>
      <t>卢楠</t>
    </r>
  </si>
  <si>
    <t>44.07</t>
  </si>
  <si>
    <t>20240302216</t>
  </si>
  <si>
    <r>
      <rPr>
        <sz val="8"/>
        <rFont val="宋体"/>
        <charset val="134"/>
      </rPr>
      <t>冯兆杰</t>
    </r>
  </si>
  <si>
    <t>73.30</t>
  </si>
  <si>
    <t>43.98</t>
  </si>
  <si>
    <t>20240300413</t>
  </si>
  <si>
    <r>
      <rPr>
        <sz val="8"/>
        <rFont val="宋体"/>
        <charset val="134"/>
      </rPr>
      <t>宋雨欣</t>
    </r>
  </si>
  <si>
    <t>68.10</t>
  </si>
  <si>
    <t>40.86</t>
  </si>
  <si>
    <r>
      <rPr>
        <sz val="8"/>
        <rFont val="宋体"/>
        <charset val="134"/>
      </rPr>
      <t>孙吴县节能监察大队</t>
    </r>
  </si>
  <si>
    <t>57</t>
  </si>
  <si>
    <t>20240300924</t>
  </si>
  <si>
    <r>
      <rPr>
        <sz val="8"/>
        <rFont val="宋体"/>
        <charset val="134"/>
      </rPr>
      <t>李紫怡</t>
    </r>
  </si>
  <si>
    <t>43.97</t>
  </si>
  <si>
    <t>20240300126</t>
  </si>
  <si>
    <r>
      <rPr>
        <sz val="8"/>
        <rFont val="宋体"/>
        <charset val="134"/>
      </rPr>
      <t>魏敏</t>
    </r>
  </si>
  <si>
    <t>42.67</t>
  </si>
  <si>
    <t>20240300225</t>
  </si>
  <si>
    <r>
      <rPr>
        <sz val="8"/>
        <rFont val="宋体"/>
        <charset val="134"/>
      </rPr>
      <t>金丹</t>
    </r>
  </si>
  <si>
    <t>38.24</t>
  </si>
  <si>
    <r>
      <rPr>
        <sz val="8"/>
        <rFont val="宋体"/>
        <charset val="134"/>
      </rPr>
      <t>黑河市外国公民服务中心</t>
    </r>
  </si>
  <si>
    <r>
      <rPr>
        <sz val="8"/>
        <rFont val="宋体"/>
        <charset val="134"/>
      </rPr>
      <t>俄语翻译</t>
    </r>
  </si>
  <si>
    <t>58</t>
  </si>
  <si>
    <r>
      <rPr>
        <sz val="8"/>
        <rFont val="宋体"/>
        <charset val="134"/>
      </rPr>
      <t>张蕊</t>
    </r>
  </si>
  <si>
    <t>73.50</t>
  </si>
  <si>
    <t>44.10</t>
  </si>
  <si>
    <t>20240301027</t>
  </si>
  <si>
    <r>
      <rPr>
        <sz val="8"/>
        <rFont val="宋体"/>
        <charset val="134"/>
      </rPr>
      <t>赵莹</t>
    </r>
  </si>
  <si>
    <t>45.40</t>
  </si>
  <si>
    <t>20240302423</t>
  </si>
  <si>
    <r>
      <rPr>
        <sz val="8"/>
        <rFont val="宋体"/>
        <charset val="134"/>
      </rPr>
      <t>赵晨光</t>
    </r>
  </si>
  <si>
    <t>46.39</t>
  </si>
  <si>
    <r>
      <rPr>
        <sz val="8"/>
        <rFont val="宋体"/>
        <charset val="134"/>
      </rPr>
      <t>黑河日报社</t>
    </r>
  </si>
  <si>
    <r>
      <rPr>
        <sz val="8"/>
        <rFont val="宋体"/>
        <charset val="134"/>
      </rPr>
      <t>档案管理员</t>
    </r>
  </si>
  <si>
    <t>60</t>
  </si>
  <si>
    <t>20240302220</t>
  </si>
  <si>
    <r>
      <rPr>
        <sz val="8"/>
        <rFont val="宋体"/>
        <charset val="134"/>
      </rPr>
      <t>谭赫</t>
    </r>
  </si>
  <si>
    <t>20240302311</t>
  </si>
  <si>
    <r>
      <rPr>
        <sz val="8"/>
        <rFont val="宋体"/>
        <charset val="134"/>
      </rPr>
      <t>何梓函</t>
    </r>
  </si>
  <si>
    <t>40.05</t>
  </si>
  <si>
    <t>20240301506</t>
  </si>
  <si>
    <r>
      <rPr>
        <sz val="8"/>
        <rFont val="宋体"/>
        <charset val="134"/>
      </rPr>
      <t>孙洪岩</t>
    </r>
  </si>
  <si>
    <t>40.46</t>
  </si>
  <si>
    <r>
      <rPr>
        <sz val="8"/>
        <rFont val="宋体"/>
        <charset val="134"/>
      </rPr>
      <t>北安市庆华街道办事处综合便民服务中心</t>
    </r>
  </si>
  <si>
    <t>61</t>
  </si>
  <si>
    <t>20240302022</t>
  </si>
  <si>
    <r>
      <rPr>
        <sz val="8"/>
        <rFont val="宋体"/>
        <charset val="134"/>
      </rPr>
      <t>任宇萌</t>
    </r>
  </si>
  <si>
    <t>46.61</t>
  </si>
  <si>
    <t>20240300117</t>
  </si>
  <si>
    <r>
      <rPr>
        <sz val="8"/>
        <rFont val="宋体"/>
        <charset val="134"/>
      </rPr>
      <t>陈子建</t>
    </r>
  </si>
  <si>
    <t>78.70</t>
  </si>
  <si>
    <t>47.22</t>
  </si>
  <si>
    <t>20240301405</t>
  </si>
  <si>
    <r>
      <rPr>
        <sz val="8"/>
        <rFont val="宋体"/>
        <charset val="134"/>
      </rPr>
      <t>吕景轩</t>
    </r>
  </si>
  <si>
    <t>45.99</t>
  </si>
  <si>
    <r>
      <rPr>
        <sz val="8"/>
        <rFont val="宋体"/>
        <charset val="134"/>
      </rPr>
      <t>北安市庆华街道办事处社区事务服务指导中心</t>
    </r>
  </si>
  <si>
    <r>
      <rPr>
        <sz val="8"/>
        <rFont val="宋体"/>
        <charset val="134"/>
      </rPr>
      <t>文字综合</t>
    </r>
  </si>
  <si>
    <t>62</t>
  </si>
  <si>
    <t>20240301511</t>
  </si>
  <si>
    <r>
      <rPr>
        <sz val="8"/>
        <rFont val="宋体"/>
        <charset val="134"/>
      </rPr>
      <t>张爽</t>
    </r>
  </si>
  <si>
    <t>41.35</t>
  </si>
  <si>
    <r>
      <rPr>
        <sz val="8"/>
        <rFont val="宋体"/>
        <charset val="134"/>
      </rPr>
      <t>北安市兆麟街道办事处社区事务服务指导中心</t>
    </r>
  </si>
  <si>
    <t>63</t>
  </si>
  <si>
    <t>20240300406</t>
  </si>
  <si>
    <r>
      <rPr>
        <sz val="8"/>
        <rFont val="宋体"/>
        <charset val="134"/>
      </rPr>
      <t>李卓</t>
    </r>
  </si>
  <si>
    <t>42.19</t>
  </si>
  <si>
    <t>20240301227</t>
  </si>
  <si>
    <r>
      <rPr>
        <sz val="8"/>
        <rFont val="宋体"/>
        <charset val="134"/>
      </rPr>
      <t>温雅</t>
    </r>
  </si>
  <si>
    <t>64</t>
  </si>
  <si>
    <t>20240301610</t>
  </si>
  <si>
    <r>
      <rPr>
        <sz val="8"/>
        <rFont val="宋体"/>
        <charset val="134"/>
      </rPr>
      <t>梁鸿莹</t>
    </r>
  </si>
  <si>
    <t>48.20</t>
  </si>
  <si>
    <t>20240301410</t>
  </si>
  <si>
    <r>
      <rPr>
        <sz val="8"/>
        <rFont val="宋体"/>
        <charset val="134"/>
      </rPr>
      <t>李媛媛</t>
    </r>
  </si>
  <si>
    <t>47.13</t>
  </si>
  <si>
    <t>20240300610</t>
  </si>
  <si>
    <r>
      <rPr>
        <sz val="8"/>
        <rFont val="宋体"/>
        <charset val="134"/>
      </rPr>
      <t>孙兆阳</t>
    </r>
  </si>
  <si>
    <t>46.48</t>
  </si>
  <si>
    <r>
      <rPr>
        <sz val="8"/>
        <rFont val="宋体"/>
        <charset val="134"/>
      </rPr>
      <t>北安市林业技术推广站</t>
    </r>
  </si>
  <si>
    <t>65</t>
  </si>
  <si>
    <t>20240300221</t>
  </si>
  <si>
    <r>
      <rPr>
        <sz val="8"/>
        <rFont val="宋体"/>
        <charset val="134"/>
      </rPr>
      <t>郑雨萌</t>
    </r>
  </si>
  <si>
    <t>20240301522</t>
  </si>
  <si>
    <r>
      <rPr>
        <sz val="8"/>
        <rFont val="宋体"/>
        <charset val="134"/>
      </rPr>
      <t>林乔</t>
    </r>
  </si>
  <si>
    <t>37.85</t>
  </si>
  <si>
    <t>20240300812</t>
  </si>
  <si>
    <r>
      <rPr>
        <sz val="8"/>
        <rFont val="宋体"/>
        <charset val="134"/>
      </rPr>
      <t>张子涵</t>
    </r>
  </si>
  <si>
    <t>36.62</t>
  </si>
  <si>
    <r>
      <rPr>
        <sz val="8"/>
        <rFont val="宋体"/>
        <charset val="134"/>
      </rPr>
      <t>嫩江市建筑工程服务中心</t>
    </r>
  </si>
  <si>
    <t>67</t>
  </si>
  <si>
    <t>20240301020</t>
  </si>
  <si>
    <r>
      <rPr>
        <sz val="8"/>
        <rFont val="宋体"/>
        <charset val="134"/>
      </rPr>
      <t>刘维鹏</t>
    </r>
  </si>
  <si>
    <t>45.80</t>
  </si>
  <si>
    <t>20240301114</t>
  </si>
  <si>
    <r>
      <rPr>
        <sz val="8"/>
        <rFont val="宋体"/>
        <charset val="134"/>
      </rPr>
      <t>朱鹏宇</t>
    </r>
  </si>
  <si>
    <t>43.57</t>
  </si>
  <si>
    <t>20240301230</t>
  </si>
  <si>
    <r>
      <rPr>
        <sz val="8"/>
        <rFont val="宋体"/>
        <charset val="134"/>
      </rPr>
      <t>贾子晗</t>
    </r>
  </si>
  <si>
    <t>43.90</t>
  </si>
  <si>
    <r>
      <rPr>
        <sz val="8"/>
        <rFont val="宋体"/>
        <charset val="134"/>
      </rPr>
      <t>嫩江市城市建设保障中心</t>
    </r>
  </si>
  <si>
    <t>68</t>
  </si>
  <si>
    <t>20240302323</t>
  </si>
  <si>
    <r>
      <rPr>
        <sz val="8"/>
        <rFont val="宋体"/>
        <charset val="134"/>
      </rPr>
      <t>张宇轩</t>
    </r>
  </si>
  <si>
    <t>43.88</t>
  </si>
  <si>
    <t>20240301816</t>
  </si>
  <si>
    <r>
      <rPr>
        <sz val="8"/>
        <rFont val="宋体"/>
        <charset val="134"/>
      </rPr>
      <t>陈平楠</t>
    </r>
  </si>
  <si>
    <t>42.16</t>
  </si>
  <si>
    <t>20240302428</t>
  </si>
  <si>
    <r>
      <rPr>
        <sz val="8"/>
        <rFont val="宋体"/>
        <charset val="134"/>
      </rPr>
      <t>杨云皓</t>
    </r>
  </si>
  <si>
    <t>41.27</t>
  </si>
  <si>
    <t>69</t>
  </si>
  <si>
    <t>20240302025</t>
  </si>
  <si>
    <r>
      <rPr>
        <sz val="8"/>
        <rFont val="宋体"/>
        <charset val="134"/>
      </rPr>
      <t>王泽龙</t>
    </r>
  </si>
  <si>
    <t>20240300515</t>
  </si>
  <si>
    <r>
      <rPr>
        <sz val="8"/>
        <rFont val="宋体"/>
        <charset val="134"/>
      </rPr>
      <t>李超</t>
    </r>
  </si>
  <si>
    <t>20240300725</t>
  </si>
  <si>
    <r>
      <rPr>
        <sz val="8"/>
        <rFont val="宋体"/>
        <charset val="134"/>
      </rPr>
      <t>陈坤</t>
    </r>
  </si>
  <si>
    <t>39.85</t>
  </si>
  <si>
    <r>
      <rPr>
        <sz val="8"/>
        <rFont val="宋体"/>
        <charset val="134"/>
      </rPr>
      <t>孙吴县经济合作发展中心</t>
    </r>
  </si>
  <si>
    <t>70</t>
  </si>
  <si>
    <t>20240301513</t>
  </si>
  <si>
    <r>
      <rPr>
        <sz val="8"/>
        <rFont val="宋体"/>
        <charset val="134"/>
      </rPr>
      <t>李双帅</t>
    </r>
  </si>
  <si>
    <t>46.59</t>
  </si>
  <si>
    <t>45.92</t>
  </si>
  <si>
    <r>
      <rPr>
        <sz val="8"/>
        <rFont val="宋体"/>
        <charset val="134"/>
      </rPr>
      <t>闫梦姝</t>
    </r>
  </si>
  <si>
    <t>46.49</t>
  </si>
  <si>
    <r>
      <rPr>
        <sz val="8"/>
        <rFont val="宋体"/>
        <charset val="134"/>
      </rPr>
      <t>孙吴县二门山水库综合服务中心</t>
    </r>
  </si>
  <si>
    <t>71</t>
  </si>
  <si>
    <t>20240302215</t>
  </si>
  <si>
    <r>
      <rPr>
        <sz val="8"/>
        <rFont val="宋体"/>
        <charset val="134"/>
      </rPr>
      <t>刘晓龙</t>
    </r>
  </si>
  <si>
    <t>36.92</t>
  </si>
  <si>
    <r>
      <rPr>
        <sz val="8"/>
        <rFont val="宋体"/>
        <charset val="134"/>
      </rPr>
      <t>孙吴县农村公路事业发展中心</t>
    </r>
  </si>
  <si>
    <t>72</t>
  </si>
  <si>
    <t>20240300301</t>
  </si>
  <si>
    <r>
      <rPr>
        <sz val="8"/>
        <rFont val="宋体"/>
        <charset val="134"/>
      </rPr>
      <t>徐德龙</t>
    </r>
  </si>
  <si>
    <t>41.98</t>
  </si>
  <si>
    <t>20240302511</t>
  </si>
  <si>
    <r>
      <rPr>
        <sz val="8"/>
        <rFont val="宋体"/>
        <charset val="134"/>
      </rPr>
      <t>席望</t>
    </r>
  </si>
  <si>
    <t>37.43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</si>
</sst>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8"/>
      <name val="MS Sans Serif"/>
      <charset val="0"/>
    </font>
    <font>
      <b/>
      <sz val="8"/>
      <name val="MS Sans Serif"/>
      <charset val="0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Times New Roman"/>
      <charset val="0"/>
    </font>
    <font>
      <sz val="8"/>
      <name val="Times New Roman"/>
      <charset val="134"/>
    </font>
    <font>
      <sz val="8"/>
      <color theme="1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Times New Roman"/>
      <charset val="134"/>
    </font>
    <font>
      <b/>
      <sz val="8"/>
      <name val="Times New Roman"/>
      <charset val="0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12289;&#20108;&#12289;&#19977;&#32771;&#22330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2235;&#32771;&#22330;&#25104;&#324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16;&#32771;&#22330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考场面试成绩"/>
      <sheetName val="第二考场面试成绩 "/>
      <sheetName val="第三考场面试成绩 "/>
      <sheetName val="总成绩"/>
    </sheetNames>
    <sheetDataSet>
      <sheetData sheetId="0">
        <row r="4">
          <cell r="L4">
            <v>76.1</v>
          </cell>
        </row>
        <row r="5">
          <cell r="L5">
            <v>74.3</v>
          </cell>
        </row>
        <row r="6">
          <cell r="L6">
            <v>78.3</v>
          </cell>
        </row>
        <row r="7">
          <cell r="L7">
            <v>74.8</v>
          </cell>
        </row>
        <row r="8">
          <cell r="L8">
            <v>73.7</v>
          </cell>
        </row>
        <row r="9">
          <cell r="L9">
            <v>77.7</v>
          </cell>
        </row>
        <row r="10">
          <cell r="L10">
            <v>74.6</v>
          </cell>
        </row>
        <row r="11">
          <cell r="L11">
            <v>61.2</v>
          </cell>
        </row>
        <row r="12">
          <cell r="L12">
            <v>77.7</v>
          </cell>
        </row>
        <row r="13">
          <cell r="L13">
            <v>68.5</v>
          </cell>
        </row>
        <row r="14">
          <cell r="L14">
            <v>79.9</v>
          </cell>
        </row>
        <row r="15">
          <cell r="L15">
            <v>67.9</v>
          </cell>
        </row>
        <row r="16">
          <cell r="L16">
            <v>75.6</v>
          </cell>
        </row>
        <row r="17">
          <cell r="L17">
            <v>73.1</v>
          </cell>
        </row>
        <row r="18">
          <cell r="L18">
            <v>68.7</v>
          </cell>
        </row>
        <row r="19">
          <cell r="L19">
            <v>71.5</v>
          </cell>
        </row>
        <row r="20">
          <cell r="L20">
            <v>72.9</v>
          </cell>
        </row>
        <row r="21">
          <cell r="L21">
            <v>75.1</v>
          </cell>
        </row>
        <row r="22">
          <cell r="L22">
            <v>75.5</v>
          </cell>
        </row>
        <row r="23">
          <cell r="L23">
            <v>76.1</v>
          </cell>
        </row>
        <row r="24">
          <cell r="L24">
            <v>77.5</v>
          </cell>
        </row>
        <row r="25">
          <cell r="L25">
            <v>71.9</v>
          </cell>
        </row>
        <row r="26">
          <cell r="L26">
            <v>73.7</v>
          </cell>
        </row>
        <row r="27">
          <cell r="L27">
            <v>74.2</v>
          </cell>
        </row>
        <row r="28">
          <cell r="L28">
            <v>76</v>
          </cell>
        </row>
      </sheetData>
      <sheetData sheetId="1">
        <row r="4">
          <cell r="L4">
            <v>75</v>
          </cell>
        </row>
        <row r="5">
          <cell r="L5">
            <v>75.8</v>
          </cell>
        </row>
        <row r="6">
          <cell r="L6">
            <v>78.4</v>
          </cell>
        </row>
        <row r="7">
          <cell r="L7">
            <v>78.2</v>
          </cell>
        </row>
        <row r="8">
          <cell r="L8">
            <v>78</v>
          </cell>
        </row>
        <row r="9">
          <cell r="L9">
            <v>78.6</v>
          </cell>
        </row>
        <row r="10">
          <cell r="L10">
            <v>74</v>
          </cell>
        </row>
        <row r="11">
          <cell r="L11">
            <v>77.8</v>
          </cell>
        </row>
        <row r="12">
          <cell r="L12">
            <v>80.4</v>
          </cell>
        </row>
        <row r="13">
          <cell r="L13">
            <v>79.2</v>
          </cell>
        </row>
        <row r="14">
          <cell r="L14">
            <v>75</v>
          </cell>
        </row>
        <row r="15">
          <cell r="L15">
            <v>77.6</v>
          </cell>
        </row>
        <row r="16">
          <cell r="L16">
            <v>78.4</v>
          </cell>
        </row>
        <row r="17">
          <cell r="L17">
            <v>75.4</v>
          </cell>
        </row>
        <row r="18">
          <cell r="L18">
            <v>76.5</v>
          </cell>
        </row>
        <row r="19">
          <cell r="L19">
            <v>76.2</v>
          </cell>
        </row>
        <row r="20">
          <cell r="L20">
            <v>74.5</v>
          </cell>
        </row>
        <row r="21">
          <cell r="L21">
            <v>75.3</v>
          </cell>
        </row>
        <row r="22">
          <cell r="L22">
            <v>75</v>
          </cell>
        </row>
        <row r="23">
          <cell r="L23">
            <v>78.2</v>
          </cell>
        </row>
        <row r="24">
          <cell r="L24">
            <v>74.2</v>
          </cell>
        </row>
        <row r="25">
          <cell r="L25">
            <v>76.4</v>
          </cell>
        </row>
        <row r="26">
          <cell r="L26">
            <v>76.8</v>
          </cell>
        </row>
      </sheetData>
      <sheetData sheetId="2">
        <row r="4">
          <cell r="L4">
            <v>20</v>
          </cell>
        </row>
        <row r="5">
          <cell r="L5">
            <v>43.4</v>
          </cell>
        </row>
        <row r="6">
          <cell r="L6">
            <v>77.5</v>
          </cell>
        </row>
        <row r="7">
          <cell r="L7">
            <v>70.4</v>
          </cell>
        </row>
        <row r="8">
          <cell r="L8">
            <v>75.2</v>
          </cell>
        </row>
        <row r="9">
          <cell r="L9">
            <v>73.3</v>
          </cell>
        </row>
        <row r="10">
          <cell r="L10">
            <v>72.7</v>
          </cell>
        </row>
        <row r="11">
          <cell r="L11">
            <v>68.3</v>
          </cell>
        </row>
        <row r="12">
          <cell r="L12">
            <v>73.7</v>
          </cell>
        </row>
        <row r="13">
          <cell r="L13">
            <v>78.3</v>
          </cell>
        </row>
        <row r="14">
          <cell r="L14">
            <v>76.2</v>
          </cell>
        </row>
        <row r="15">
          <cell r="L15">
            <v>74.5</v>
          </cell>
        </row>
        <row r="16">
          <cell r="L16">
            <v>77.5</v>
          </cell>
        </row>
        <row r="17">
          <cell r="L17">
            <v>72.9</v>
          </cell>
        </row>
        <row r="18">
          <cell r="L18">
            <v>72.4</v>
          </cell>
        </row>
        <row r="19">
          <cell r="L19">
            <v>69.8</v>
          </cell>
        </row>
        <row r="20">
          <cell r="L20">
            <v>74.5</v>
          </cell>
        </row>
        <row r="21">
          <cell r="L21">
            <v>75</v>
          </cell>
        </row>
        <row r="22">
          <cell r="L22">
            <v>72.4</v>
          </cell>
        </row>
        <row r="23">
          <cell r="L23">
            <v>74.4</v>
          </cell>
        </row>
        <row r="24">
          <cell r="L24">
            <v>61.5</v>
          </cell>
        </row>
        <row r="25">
          <cell r="L25">
            <v>67.9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汇总"/>
      <sheetName val="基础教育类总成绩"/>
    </sheetNames>
    <sheetDataSet>
      <sheetData sheetId="0">
        <row r="4">
          <cell r="K4">
            <v>33.05</v>
          </cell>
        </row>
        <row r="5">
          <cell r="K5">
            <v>78</v>
          </cell>
        </row>
        <row r="6">
          <cell r="K6">
            <v>70.6</v>
          </cell>
        </row>
        <row r="7">
          <cell r="K7">
            <v>84.8</v>
          </cell>
        </row>
        <row r="8">
          <cell r="K8">
            <v>72.6</v>
          </cell>
        </row>
        <row r="9">
          <cell r="K9">
            <v>83.6</v>
          </cell>
        </row>
        <row r="10">
          <cell r="K10">
            <v>78.6</v>
          </cell>
        </row>
        <row r="11">
          <cell r="K11">
            <v>80</v>
          </cell>
        </row>
        <row r="12">
          <cell r="K12">
            <v>82.2</v>
          </cell>
        </row>
        <row r="13">
          <cell r="K13">
            <v>78.4</v>
          </cell>
        </row>
        <row r="14">
          <cell r="K14">
            <v>77.8</v>
          </cell>
        </row>
        <row r="15">
          <cell r="K15">
            <v>81.2</v>
          </cell>
        </row>
        <row r="16">
          <cell r="K16">
            <v>71</v>
          </cell>
        </row>
        <row r="17">
          <cell r="K17">
            <v>74.4</v>
          </cell>
        </row>
        <row r="18">
          <cell r="K18">
            <v>75.6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汇总"/>
      <sheetName val="医疗卫生总成绩汇总表"/>
    </sheetNames>
    <sheetDataSet>
      <sheetData sheetId="0">
        <row r="4">
          <cell r="L4">
            <v>69.6</v>
          </cell>
        </row>
        <row r="5">
          <cell r="L5">
            <v>70.8</v>
          </cell>
        </row>
        <row r="6">
          <cell r="L6">
            <v>71.1</v>
          </cell>
        </row>
        <row r="7">
          <cell r="L7">
            <v>62.5</v>
          </cell>
        </row>
        <row r="8">
          <cell r="L8">
            <v>79.4</v>
          </cell>
        </row>
        <row r="9">
          <cell r="L9">
            <v>63.5</v>
          </cell>
        </row>
        <row r="10">
          <cell r="L10">
            <v>75.8</v>
          </cell>
        </row>
        <row r="11">
          <cell r="L11">
            <v>82.6</v>
          </cell>
        </row>
        <row r="12">
          <cell r="L12">
            <v>81.3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abSelected="1" zoomScale="115" zoomScaleNormal="115" topLeftCell="A13" workbookViewId="0">
      <selection activeCell="P16" sqref="P16"/>
    </sheetView>
  </sheetViews>
  <sheetFormatPr defaultColWidth="8.88888888888889" defaultRowHeight="16" customHeight="1"/>
  <cols>
    <col min="1" max="1" width="5.33333333333333" customWidth="1"/>
    <col min="2" max="2" width="24.3333333333333" customWidth="1"/>
    <col min="6" max="6" width="10"/>
    <col min="7" max="12" width="9" customWidth="1"/>
    <col min="13" max="13" width="9" style="4" customWidth="1"/>
  </cols>
  <sheetData>
    <row r="1" customHeight="1" spans="1:1">
      <c r="A1" t="s">
        <v>0</v>
      </c>
    </row>
    <row r="2" ht="2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customHeight="1" spans="1:13">
      <c r="A4" s="8">
        <f>ROW()-2</f>
        <v>2</v>
      </c>
      <c r="B4" s="9" t="s">
        <v>15</v>
      </c>
      <c r="C4" s="9" t="s">
        <v>16</v>
      </c>
      <c r="D4" s="8" t="s">
        <v>17</v>
      </c>
      <c r="E4" s="10">
        <v>1</v>
      </c>
      <c r="F4" s="8">
        <v>20240302903</v>
      </c>
      <c r="G4" s="11" t="s">
        <v>18</v>
      </c>
      <c r="H4" s="12" t="s">
        <v>19</v>
      </c>
      <c r="I4" s="12">
        <v>39.96</v>
      </c>
      <c r="J4" s="12">
        <f>[3]面试成绩汇总!L11</f>
        <v>82.6</v>
      </c>
      <c r="K4" s="12">
        <f t="shared" ref="K4:K19" si="0">J4*40%</f>
        <v>33.04</v>
      </c>
      <c r="L4" s="12">
        <f t="shared" ref="L4:L19" si="1">K4+I4</f>
        <v>73</v>
      </c>
      <c r="M4" s="8">
        <v>1</v>
      </c>
    </row>
    <row r="5" s="1" customFormat="1" customHeight="1" spans="1:13">
      <c r="A5" s="8">
        <f>ROW()-2</f>
        <v>3</v>
      </c>
      <c r="B5" s="9"/>
      <c r="C5" s="9"/>
      <c r="D5" s="8"/>
      <c r="E5" s="10"/>
      <c r="F5" s="8" t="s">
        <v>20</v>
      </c>
      <c r="G5" s="11" t="s">
        <v>21</v>
      </c>
      <c r="H5" s="12">
        <v>71.15</v>
      </c>
      <c r="I5" s="12">
        <v>42.69</v>
      </c>
      <c r="J5" s="12">
        <f>[3]面试成绩汇总!L5</f>
        <v>70.8</v>
      </c>
      <c r="K5" s="12">
        <f t="shared" si="0"/>
        <v>28.32</v>
      </c>
      <c r="L5" s="12">
        <f t="shared" si="1"/>
        <v>71.01</v>
      </c>
      <c r="M5" s="8">
        <v>2</v>
      </c>
    </row>
    <row r="6" s="1" customFormat="1" customHeight="1" spans="1:13">
      <c r="A6" s="8">
        <f>ROW()-2</f>
        <v>4</v>
      </c>
      <c r="B6" s="9"/>
      <c r="C6" s="9"/>
      <c r="D6" s="8"/>
      <c r="E6" s="10"/>
      <c r="F6" s="8" t="s">
        <v>22</v>
      </c>
      <c r="G6" s="11" t="s">
        <v>23</v>
      </c>
      <c r="H6" s="12">
        <v>73.45</v>
      </c>
      <c r="I6" s="12">
        <v>44.07</v>
      </c>
      <c r="J6" s="12" t="s">
        <v>24</v>
      </c>
      <c r="K6" s="12" t="s">
        <v>24</v>
      </c>
      <c r="L6" s="12">
        <f>I6</f>
        <v>44.07</v>
      </c>
      <c r="M6" s="8" t="s">
        <v>25</v>
      </c>
    </row>
    <row r="7" s="1" customFormat="1" customHeight="1" spans="1:13">
      <c r="A7" s="8">
        <f t="shared" ref="A7:A16" si="2">ROW()-2</f>
        <v>5</v>
      </c>
      <c r="B7" s="9" t="s">
        <v>26</v>
      </c>
      <c r="C7" s="9" t="s">
        <v>27</v>
      </c>
      <c r="D7" s="8" t="s">
        <v>28</v>
      </c>
      <c r="E7" s="10">
        <v>10</v>
      </c>
      <c r="F7" s="8" t="s">
        <v>29</v>
      </c>
      <c r="G7" s="11" t="s">
        <v>30</v>
      </c>
      <c r="H7" s="12">
        <v>68.15</v>
      </c>
      <c r="I7" s="12">
        <v>40.89</v>
      </c>
      <c r="J7" s="12">
        <f>[3]面试成绩汇总!L10</f>
        <v>75.8</v>
      </c>
      <c r="K7" s="12">
        <f t="shared" si="0"/>
        <v>30.32</v>
      </c>
      <c r="L7" s="12">
        <f t="shared" si="1"/>
        <v>71.21</v>
      </c>
      <c r="M7" s="8">
        <v>1</v>
      </c>
    </row>
    <row r="8" s="1" customFormat="1" customHeight="1" spans="1:13">
      <c r="A8" s="8">
        <f t="shared" si="2"/>
        <v>6</v>
      </c>
      <c r="B8" s="9"/>
      <c r="C8" s="9"/>
      <c r="D8" s="8"/>
      <c r="E8" s="10"/>
      <c r="F8" s="8" t="s">
        <v>31</v>
      </c>
      <c r="G8" s="11" t="s">
        <v>32</v>
      </c>
      <c r="H8" s="12" t="s">
        <v>33</v>
      </c>
      <c r="I8" s="12">
        <v>43.26</v>
      </c>
      <c r="J8" s="17">
        <f>[3]面试成绩汇总!L4</f>
        <v>69.6</v>
      </c>
      <c r="K8" s="12">
        <f t="shared" si="0"/>
        <v>27.84</v>
      </c>
      <c r="L8" s="12">
        <f t="shared" si="1"/>
        <v>71.1</v>
      </c>
      <c r="M8" s="8">
        <v>2</v>
      </c>
    </row>
    <row r="9" s="1" customFormat="1" customHeight="1" spans="1:13">
      <c r="A9" s="8">
        <f t="shared" si="2"/>
        <v>7</v>
      </c>
      <c r="B9" s="9"/>
      <c r="C9" s="9"/>
      <c r="D9" s="8"/>
      <c r="E9" s="10"/>
      <c r="F9" s="8" t="s">
        <v>34</v>
      </c>
      <c r="G9" s="11" t="s">
        <v>35</v>
      </c>
      <c r="H9" s="12">
        <v>61.15</v>
      </c>
      <c r="I9" s="12">
        <v>36.69</v>
      </c>
      <c r="J9" s="12">
        <f>[3]面试成绩汇总!L7</f>
        <v>62.5</v>
      </c>
      <c r="K9" s="12">
        <f t="shared" si="0"/>
        <v>25</v>
      </c>
      <c r="L9" s="12">
        <f t="shared" si="1"/>
        <v>61.69</v>
      </c>
      <c r="M9" s="8">
        <v>3</v>
      </c>
    </row>
    <row r="10" s="1" customFormat="1" customHeight="1" spans="1:13">
      <c r="A10" s="8">
        <f t="shared" si="2"/>
        <v>8</v>
      </c>
      <c r="B10" s="9"/>
      <c r="C10" s="9"/>
      <c r="D10" s="8"/>
      <c r="E10" s="10"/>
      <c r="F10" s="8" t="s">
        <v>36</v>
      </c>
      <c r="G10" s="11" t="s">
        <v>37</v>
      </c>
      <c r="H10" s="12" t="s">
        <v>38</v>
      </c>
      <c r="I10" s="12">
        <v>41.4</v>
      </c>
      <c r="J10" s="12" t="s">
        <v>24</v>
      </c>
      <c r="K10" s="12" t="s">
        <v>24</v>
      </c>
      <c r="L10" s="12">
        <f>I10</f>
        <v>41.4</v>
      </c>
      <c r="M10" s="8" t="s">
        <v>25</v>
      </c>
    </row>
    <row r="11" s="1" customFormat="1" customHeight="1" spans="1:13">
      <c r="A11" s="8">
        <f t="shared" si="2"/>
        <v>9</v>
      </c>
      <c r="B11" s="9"/>
      <c r="C11" s="9"/>
      <c r="D11" s="8"/>
      <c r="E11" s="10"/>
      <c r="F11" s="8" t="s">
        <v>39</v>
      </c>
      <c r="G11" s="11" t="s">
        <v>40</v>
      </c>
      <c r="H11" s="12" t="s">
        <v>41</v>
      </c>
      <c r="I11" s="12">
        <v>35.34</v>
      </c>
      <c r="J11" s="12" t="s">
        <v>24</v>
      </c>
      <c r="K11" s="12" t="s">
        <v>24</v>
      </c>
      <c r="L11" s="12">
        <f>I11</f>
        <v>35.34</v>
      </c>
      <c r="M11" s="8" t="s">
        <v>25</v>
      </c>
    </row>
    <row r="12" s="1" customFormat="1" customHeight="1" spans="1:13">
      <c r="A12" s="8">
        <f t="shared" si="2"/>
        <v>10</v>
      </c>
      <c r="B12" s="9" t="s">
        <v>26</v>
      </c>
      <c r="C12" s="9" t="s">
        <v>42</v>
      </c>
      <c r="D12" s="8" t="s">
        <v>43</v>
      </c>
      <c r="E12" s="10">
        <v>2</v>
      </c>
      <c r="F12" s="8" t="s">
        <v>44</v>
      </c>
      <c r="G12" s="11" t="s">
        <v>45</v>
      </c>
      <c r="H12" s="12">
        <v>62.95</v>
      </c>
      <c r="I12" s="12">
        <v>37.77</v>
      </c>
      <c r="J12" s="12">
        <f>[3]面试成绩汇总!L6</f>
        <v>71.1</v>
      </c>
      <c r="K12" s="12">
        <f t="shared" si="0"/>
        <v>28.44</v>
      </c>
      <c r="L12" s="12">
        <f t="shared" si="1"/>
        <v>66.21</v>
      </c>
      <c r="M12" s="8">
        <v>1</v>
      </c>
    </row>
    <row r="13" s="1" customFormat="1" customHeight="1" spans="1:13">
      <c r="A13" s="8">
        <f t="shared" si="2"/>
        <v>11</v>
      </c>
      <c r="B13" s="9"/>
      <c r="C13" s="9"/>
      <c r="D13" s="8"/>
      <c r="E13" s="10"/>
      <c r="F13" s="8" t="s">
        <v>46</v>
      </c>
      <c r="G13" s="11" t="s">
        <v>47</v>
      </c>
      <c r="H13" s="12">
        <v>58.25</v>
      </c>
      <c r="I13" s="12">
        <v>34.95</v>
      </c>
      <c r="J13" s="12" t="s">
        <v>24</v>
      </c>
      <c r="K13" s="12" t="s">
        <v>24</v>
      </c>
      <c r="L13" s="12">
        <f>I13</f>
        <v>34.95</v>
      </c>
      <c r="M13" s="8" t="s">
        <v>25</v>
      </c>
    </row>
    <row r="14" s="1" customFormat="1" customHeight="1" spans="1:13">
      <c r="A14" s="8">
        <f t="shared" si="2"/>
        <v>12</v>
      </c>
      <c r="B14" s="9"/>
      <c r="C14" s="9"/>
      <c r="D14" s="8"/>
      <c r="E14" s="10"/>
      <c r="F14" s="8" t="s">
        <v>48</v>
      </c>
      <c r="G14" s="11" t="s">
        <v>49</v>
      </c>
      <c r="H14" s="12" t="s">
        <v>50</v>
      </c>
      <c r="I14" s="12">
        <v>34.38</v>
      </c>
      <c r="J14" s="12" t="s">
        <v>24</v>
      </c>
      <c r="K14" s="12" t="s">
        <v>24</v>
      </c>
      <c r="L14" s="12">
        <f>I14</f>
        <v>34.38</v>
      </c>
      <c r="M14" s="8" t="s">
        <v>25</v>
      </c>
    </row>
    <row r="15" s="1" customFormat="1" ht="14" customHeight="1" spans="1:13">
      <c r="A15" s="8">
        <f t="shared" si="2"/>
        <v>13</v>
      </c>
      <c r="B15" s="9" t="s">
        <v>51</v>
      </c>
      <c r="C15" s="9" t="s">
        <v>52</v>
      </c>
      <c r="D15" s="8" t="s">
        <v>53</v>
      </c>
      <c r="E15" s="10">
        <v>1</v>
      </c>
      <c r="F15" s="8" t="s">
        <v>54</v>
      </c>
      <c r="G15" s="11" t="s">
        <v>55</v>
      </c>
      <c r="H15" s="12" t="s">
        <v>56</v>
      </c>
      <c r="I15" s="12">
        <v>35.76</v>
      </c>
      <c r="J15" s="12">
        <f>[3]面试成绩汇总!L9</f>
        <v>63.5</v>
      </c>
      <c r="K15" s="12">
        <f t="shared" si="0"/>
        <v>25.4</v>
      </c>
      <c r="L15" s="12">
        <f t="shared" si="1"/>
        <v>61.16</v>
      </c>
      <c r="M15" s="8">
        <v>1</v>
      </c>
    </row>
    <row r="16" s="1" customFormat="1" ht="14" customHeight="1" spans="1:13">
      <c r="A16" s="8">
        <f t="shared" si="2"/>
        <v>14</v>
      </c>
      <c r="B16" s="9"/>
      <c r="C16" s="9"/>
      <c r="D16" s="8"/>
      <c r="E16" s="10"/>
      <c r="F16" s="8" t="s">
        <v>57</v>
      </c>
      <c r="G16" s="11" t="s">
        <v>58</v>
      </c>
      <c r="H16" s="12" t="s">
        <v>59</v>
      </c>
      <c r="I16" s="12">
        <v>38.16</v>
      </c>
      <c r="J16" s="12" t="s">
        <v>24</v>
      </c>
      <c r="K16" s="12" t="s">
        <v>24</v>
      </c>
      <c r="L16" s="12">
        <f>I16</f>
        <v>38.16</v>
      </c>
      <c r="M16" s="8" t="s">
        <v>25</v>
      </c>
    </row>
    <row r="17" s="1" customFormat="1" ht="14" customHeight="1" spans="1:13">
      <c r="A17" s="8">
        <f t="shared" ref="A17:A26" si="3">ROW()-2</f>
        <v>15</v>
      </c>
      <c r="B17" s="9" t="s">
        <v>51</v>
      </c>
      <c r="C17" s="9" t="s">
        <v>60</v>
      </c>
      <c r="D17" s="8" t="s">
        <v>61</v>
      </c>
      <c r="E17" s="10">
        <v>1</v>
      </c>
      <c r="F17" s="8" t="s">
        <v>62</v>
      </c>
      <c r="G17" s="11" t="s">
        <v>63</v>
      </c>
      <c r="H17" s="12">
        <v>65.65</v>
      </c>
      <c r="I17" s="12">
        <v>39.39</v>
      </c>
      <c r="J17" s="12">
        <f>[3]面试成绩汇总!L8</f>
        <v>79.4</v>
      </c>
      <c r="K17" s="12">
        <f t="shared" si="0"/>
        <v>31.76</v>
      </c>
      <c r="L17" s="12">
        <f t="shared" si="1"/>
        <v>71.15</v>
      </c>
      <c r="M17" s="8">
        <v>1</v>
      </c>
    </row>
    <row r="18" s="1" customFormat="1" ht="14" customHeight="1" spans="1:13">
      <c r="A18" s="8">
        <f t="shared" si="3"/>
        <v>16</v>
      </c>
      <c r="B18" s="9"/>
      <c r="C18" s="9"/>
      <c r="D18" s="8"/>
      <c r="E18" s="10"/>
      <c r="F18" s="8" t="s">
        <v>64</v>
      </c>
      <c r="G18" s="11" t="s">
        <v>65</v>
      </c>
      <c r="H18" s="12">
        <v>56.65</v>
      </c>
      <c r="I18" s="12">
        <v>33.99</v>
      </c>
      <c r="J18" s="12">
        <f>[3]面试成绩汇总!L12</f>
        <v>81.3</v>
      </c>
      <c r="K18" s="12">
        <f t="shared" si="0"/>
        <v>32.52</v>
      </c>
      <c r="L18" s="12">
        <f t="shared" si="1"/>
        <v>66.51</v>
      </c>
      <c r="M18" s="8">
        <v>2</v>
      </c>
    </row>
    <row r="19" s="1" customFormat="1" ht="14" customHeight="1" spans="1:13">
      <c r="A19" s="8">
        <f t="shared" si="3"/>
        <v>17</v>
      </c>
      <c r="B19" s="9"/>
      <c r="C19" s="9"/>
      <c r="D19" s="8"/>
      <c r="E19" s="10"/>
      <c r="F19" s="8" t="s">
        <v>66</v>
      </c>
      <c r="G19" s="11" t="s">
        <v>67</v>
      </c>
      <c r="H19" s="12">
        <v>56.25</v>
      </c>
      <c r="I19" s="12">
        <v>33.75</v>
      </c>
      <c r="J19" s="12" t="s">
        <v>24</v>
      </c>
      <c r="K19" s="12" t="s">
        <v>24</v>
      </c>
      <c r="L19" s="12">
        <f>I19</f>
        <v>33.75</v>
      </c>
      <c r="M19" s="8" t="s">
        <v>25</v>
      </c>
    </row>
    <row r="20" s="2" customFormat="1" ht="14" customHeight="1" spans="1:13">
      <c r="A20" s="8">
        <f t="shared" si="3"/>
        <v>18</v>
      </c>
      <c r="B20" s="13" t="s">
        <v>68</v>
      </c>
      <c r="C20" s="14" t="s">
        <v>69</v>
      </c>
      <c r="D20" s="14">
        <v>16</v>
      </c>
      <c r="E20" s="14">
        <v>1</v>
      </c>
      <c r="F20" s="8" t="s">
        <v>70</v>
      </c>
      <c r="G20" s="11" t="s">
        <v>71</v>
      </c>
      <c r="H20" s="12" t="s">
        <v>72</v>
      </c>
      <c r="I20" s="12" t="s">
        <v>73</v>
      </c>
      <c r="J20" s="12">
        <f>[2]面试成绩汇总!K5</f>
        <v>78</v>
      </c>
      <c r="K20" s="12">
        <f t="shared" ref="K20:K25" si="4">J20*0.4</f>
        <v>31.2</v>
      </c>
      <c r="L20" s="12">
        <f t="shared" ref="L20:L25" si="5">K20+I20</f>
        <v>71.94</v>
      </c>
      <c r="M20" s="8">
        <v>1</v>
      </c>
    </row>
    <row r="21" s="1" customFormat="1" ht="14" customHeight="1" spans="1:13">
      <c r="A21" s="8">
        <f t="shared" si="3"/>
        <v>19</v>
      </c>
      <c r="B21" s="13" t="s">
        <v>74</v>
      </c>
      <c r="C21" s="15" t="s">
        <v>75</v>
      </c>
      <c r="D21" s="14">
        <v>17</v>
      </c>
      <c r="E21" s="14">
        <v>1</v>
      </c>
      <c r="F21" s="8" t="s">
        <v>76</v>
      </c>
      <c r="G21" s="11" t="s">
        <v>77</v>
      </c>
      <c r="H21" s="12">
        <v>63.65</v>
      </c>
      <c r="I21" s="12" t="s">
        <v>78</v>
      </c>
      <c r="J21" s="12">
        <f>[2]面试成绩汇总!K12</f>
        <v>82.2</v>
      </c>
      <c r="K21" s="12">
        <f t="shared" si="4"/>
        <v>32.88</v>
      </c>
      <c r="L21" s="12">
        <f t="shared" si="5"/>
        <v>71.07</v>
      </c>
      <c r="M21" s="8">
        <v>1</v>
      </c>
    </row>
    <row r="22" s="1" customFormat="1" ht="14" customHeight="1" spans="1:13">
      <c r="A22" s="8">
        <f t="shared" si="3"/>
        <v>20</v>
      </c>
      <c r="B22" s="13" t="s">
        <v>79</v>
      </c>
      <c r="C22" s="15" t="s">
        <v>80</v>
      </c>
      <c r="D22" s="14">
        <v>19</v>
      </c>
      <c r="E22" s="14">
        <v>1</v>
      </c>
      <c r="F22" s="8">
        <v>20240302626</v>
      </c>
      <c r="G22" s="11" t="s">
        <v>81</v>
      </c>
      <c r="H22" s="12">
        <v>67.55</v>
      </c>
      <c r="I22" s="12" t="s">
        <v>82</v>
      </c>
      <c r="J22" s="12">
        <f>[2]面试成绩汇总!K7</f>
        <v>84.8</v>
      </c>
      <c r="K22" s="12">
        <f t="shared" si="4"/>
        <v>33.92</v>
      </c>
      <c r="L22" s="12">
        <f t="shared" si="5"/>
        <v>74.45</v>
      </c>
      <c r="M22" s="8">
        <v>1</v>
      </c>
    </row>
    <row r="23" s="1" customFormat="1" ht="14" customHeight="1" spans="1:13">
      <c r="A23" s="8">
        <f t="shared" si="3"/>
        <v>21</v>
      </c>
      <c r="B23" s="13"/>
      <c r="C23" s="15"/>
      <c r="D23" s="14"/>
      <c r="E23" s="14"/>
      <c r="F23" s="8" t="s">
        <v>83</v>
      </c>
      <c r="G23" s="11" t="s">
        <v>84</v>
      </c>
      <c r="H23" s="12" t="s">
        <v>85</v>
      </c>
      <c r="I23" s="12" t="s">
        <v>86</v>
      </c>
      <c r="J23" s="12">
        <f>[2]面试成绩汇总!K8</f>
        <v>72.6</v>
      </c>
      <c r="K23" s="12">
        <f t="shared" si="4"/>
        <v>29.04</v>
      </c>
      <c r="L23" s="12">
        <f t="shared" si="5"/>
        <v>70.38</v>
      </c>
      <c r="M23" s="8">
        <v>2</v>
      </c>
    </row>
    <row r="24" s="1" customFormat="1" ht="14" customHeight="1" spans="1:13">
      <c r="A24" s="8">
        <f t="shared" si="3"/>
        <v>22</v>
      </c>
      <c r="B24" s="13"/>
      <c r="C24" s="15"/>
      <c r="D24" s="14"/>
      <c r="E24" s="14"/>
      <c r="F24" s="8" t="s">
        <v>87</v>
      </c>
      <c r="G24" s="11" t="s">
        <v>88</v>
      </c>
      <c r="H24" s="12">
        <v>67.75</v>
      </c>
      <c r="I24" s="12" t="s">
        <v>89</v>
      </c>
      <c r="J24" s="12">
        <f>[2]面试成绩汇总!K6</f>
        <v>70.6</v>
      </c>
      <c r="K24" s="12">
        <f t="shared" si="4"/>
        <v>28.24</v>
      </c>
      <c r="L24" s="12">
        <f t="shared" si="5"/>
        <v>68.89</v>
      </c>
      <c r="M24" s="8">
        <v>3</v>
      </c>
    </row>
    <row r="25" s="1" customFormat="1" ht="14" customHeight="1" spans="1:13">
      <c r="A25" s="8">
        <f t="shared" si="3"/>
        <v>23</v>
      </c>
      <c r="B25" s="13" t="s">
        <v>90</v>
      </c>
      <c r="C25" s="15" t="s">
        <v>91</v>
      </c>
      <c r="D25" s="14">
        <v>21</v>
      </c>
      <c r="E25" s="14">
        <v>1</v>
      </c>
      <c r="F25" s="8" t="s">
        <v>92</v>
      </c>
      <c r="G25" s="11" t="s">
        <v>93</v>
      </c>
      <c r="H25" s="12" t="s">
        <v>94</v>
      </c>
      <c r="I25" s="12" t="s">
        <v>95</v>
      </c>
      <c r="J25" s="12">
        <f>[2]面试成绩汇总!K4</f>
        <v>33.05</v>
      </c>
      <c r="K25" s="12">
        <f t="shared" si="4"/>
        <v>13.22</v>
      </c>
      <c r="L25" s="12">
        <f t="shared" si="5"/>
        <v>49.22</v>
      </c>
      <c r="M25" s="8">
        <v>1</v>
      </c>
    </row>
    <row r="26" s="1" customFormat="1" ht="14" customHeight="1" spans="1:13">
      <c r="A26" s="8">
        <f t="shared" si="3"/>
        <v>24</v>
      </c>
      <c r="B26" s="13"/>
      <c r="C26" s="15"/>
      <c r="D26" s="14"/>
      <c r="E26" s="14"/>
      <c r="F26" s="8" t="s">
        <v>96</v>
      </c>
      <c r="G26" s="11" t="s">
        <v>97</v>
      </c>
      <c r="H26" s="12" t="s">
        <v>98</v>
      </c>
      <c r="I26" s="12" t="s">
        <v>99</v>
      </c>
      <c r="J26" s="12" t="s">
        <v>24</v>
      </c>
      <c r="K26" s="12" t="s">
        <v>24</v>
      </c>
      <c r="L26" s="12" t="str">
        <f>I26</f>
        <v>36.18</v>
      </c>
      <c r="M26" s="8" t="s">
        <v>25</v>
      </c>
    </row>
    <row r="27" s="3" customFormat="1" ht="14" customHeight="1" spans="1:13">
      <c r="A27" s="8">
        <f t="shared" ref="A27:A36" si="6">ROW()-2</f>
        <v>25</v>
      </c>
      <c r="B27" s="13" t="s">
        <v>100</v>
      </c>
      <c r="C27" s="15" t="s">
        <v>101</v>
      </c>
      <c r="D27" s="14">
        <v>22</v>
      </c>
      <c r="E27" s="14">
        <v>1</v>
      </c>
      <c r="F27" s="8" t="s">
        <v>102</v>
      </c>
      <c r="G27" s="11" t="s">
        <v>103</v>
      </c>
      <c r="H27" s="12" t="s">
        <v>104</v>
      </c>
      <c r="I27" s="12" t="s">
        <v>105</v>
      </c>
      <c r="J27" s="12">
        <f>'[1]第三考场面试成绩 '!L15</f>
        <v>74.5</v>
      </c>
      <c r="K27" s="12">
        <f>J27*0.4</f>
        <v>29.8</v>
      </c>
      <c r="L27" s="12">
        <f>K27+I27</f>
        <v>65.74</v>
      </c>
      <c r="M27" s="18">
        <v>1</v>
      </c>
    </row>
    <row r="28" s="3" customFormat="1" ht="14" customHeight="1" spans="1:13">
      <c r="A28" s="8">
        <f t="shared" si="6"/>
        <v>26</v>
      </c>
      <c r="B28" s="13"/>
      <c r="C28" s="15"/>
      <c r="D28" s="14"/>
      <c r="E28" s="14"/>
      <c r="F28" s="8" t="s">
        <v>106</v>
      </c>
      <c r="G28" s="11" t="s">
        <v>107</v>
      </c>
      <c r="H28" s="12" t="s">
        <v>108</v>
      </c>
      <c r="I28" s="12" t="s">
        <v>109</v>
      </c>
      <c r="J28" s="12">
        <f>'[1]第三考场面试成绩 '!L13</f>
        <v>78.3</v>
      </c>
      <c r="K28" s="12">
        <f>J28*0.4</f>
        <v>31.32</v>
      </c>
      <c r="L28" s="12">
        <f>K28+I28</f>
        <v>64.74</v>
      </c>
      <c r="M28" s="18">
        <v>2</v>
      </c>
    </row>
    <row r="29" s="1" customFormat="1" ht="14" customHeight="1" spans="1:13">
      <c r="A29" s="8">
        <f t="shared" si="6"/>
        <v>27</v>
      </c>
      <c r="B29" s="13" t="s">
        <v>110</v>
      </c>
      <c r="C29" s="15" t="s">
        <v>111</v>
      </c>
      <c r="D29" s="14">
        <v>23</v>
      </c>
      <c r="E29" s="14">
        <v>1</v>
      </c>
      <c r="F29" s="8" t="s">
        <v>112</v>
      </c>
      <c r="G29" s="8" t="s">
        <v>113</v>
      </c>
      <c r="H29" s="12" t="s">
        <v>114</v>
      </c>
      <c r="I29" s="12" t="s">
        <v>115</v>
      </c>
      <c r="J29" s="12">
        <f>[2]面试成绩汇总!K16</f>
        <v>71</v>
      </c>
      <c r="K29" s="12">
        <f>J29*0.4</f>
        <v>28.4</v>
      </c>
      <c r="L29" s="12">
        <f>K29+I29</f>
        <v>65.9</v>
      </c>
      <c r="M29" s="8">
        <v>1</v>
      </c>
    </row>
    <row r="30" s="1" customFormat="1" ht="14" customHeight="1" spans="1:13">
      <c r="A30" s="8">
        <f t="shared" si="6"/>
        <v>28</v>
      </c>
      <c r="B30" s="13"/>
      <c r="C30" s="15"/>
      <c r="D30" s="14"/>
      <c r="E30" s="14"/>
      <c r="F30" s="8" t="s">
        <v>116</v>
      </c>
      <c r="G30" s="8" t="s">
        <v>117</v>
      </c>
      <c r="H30" s="12" t="s">
        <v>118</v>
      </c>
      <c r="I30" s="12" t="s">
        <v>119</v>
      </c>
      <c r="J30" s="12" t="s">
        <v>24</v>
      </c>
      <c r="K30" s="12" t="s">
        <v>24</v>
      </c>
      <c r="L30" s="12" t="str">
        <f>I30</f>
        <v>39.84</v>
      </c>
      <c r="M30" s="8" t="s">
        <v>25</v>
      </c>
    </row>
    <row r="31" s="1" customFormat="1" ht="15" customHeight="1" spans="1:13">
      <c r="A31" s="8">
        <f t="shared" si="6"/>
        <v>29</v>
      </c>
      <c r="B31" s="13"/>
      <c r="C31" s="15"/>
      <c r="D31" s="14"/>
      <c r="E31" s="14"/>
      <c r="F31" s="8" t="s">
        <v>120</v>
      </c>
      <c r="G31" s="8" t="s">
        <v>121</v>
      </c>
      <c r="H31" s="12">
        <v>63.75</v>
      </c>
      <c r="I31" s="12" t="s">
        <v>122</v>
      </c>
      <c r="J31" s="12" t="s">
        <v>24</v>
      </c>
      <c r="K31" s="12" t="s">
        <v>24</v>
      </c>
      <c r="L31" s="12" t="str">
        <f>I31</f>
        <v>38.25</v>
      </c>
      <c r="M31" s="8" t="s">
        <v>25</v>
      </c>
    </row>
    <row r="32" s="1" customFormat="1" customHeight="1" spans="1:13">
      <c r="A32" s="8">
        <f t="shared" si="6"/>
        <v>30</v>
      </c>
      <c r="B32" s="13" t="s">
        <v>123</v>
      </c>
      <c r="C32" s="15" t="s">
        <v>124</v>
      </c>
      <c r="D32" s="14">
        <v>24</v>
      </c>
      <c r="E32" s="14">
        <v>1</v>
      </c>
      <c r="F32" s="8" t="s">
        <v>125</v>
      </c>
      <c r="G32" s="8" t="s">
        <v>126</v>
      </c>
      <c r="H32" s="12">
        <v>69.75</v>
      </c>
      <c r="I32" s="12" t="s">
        <v>127</v>
      </c>
      <c r="J32" s="12" t="s">
        <v>24</v>
      </c>
      <c r="K32" s="12" t="s">
        <v>24</v>
      </c>
      <c r="L32" s="12" t="str">
        <f>I32</f>
        <v>41.85</v>
      </c>
      <c r="M32" s="8" t="s">
        <v>25</v>
      </c>
    </row>
    <row r="33" s="1" customFormat="1" customHeight="1" spans="1:13">
      <c r="A33" s="8">
        <f t="shared" si="6"/>
        <v>31</v>
      </c>
      <c r="B33" s="13"/>
      <c r="C33" s="15"/>
      <c r="D33" s="14"/>
      <c r="E33" s="14"/>
      <c r="F33" s="8" t="s">
        <v>128</v>
      </c>
      <c r="G33" s="8" t="s">
        <v>129</v>
      </c>
      <c r="H33" s="12" t="s">
        <v>130</v>
      </c>
      <c r="I33" s="12" t="s">
        <v>131</v>
      </c>
      <c r="J33" s="12" t="s">
        <v>24</v>
      </c>
      <c r="K33" s="12" t="s">
        <v>24</v>
      </c>
      <c r="L33" s="12" t="str">
        <f>I33</f>
        <v>38.10</v>
      </c>
      <c r="M33" s="8" t="s">
        <v>25</v>
      </c>
    </row>
    <row r="34" s="1" customFormat="1" customHeight="1" spans="1:13">
      <c r="A34" s="8">
        <f t="shared" si="6"/>
        <v>32</v>
      </c>
      <c r="B34" s="13"/>
      <c r="C34" s="15"/>
      <c r="D34" s="14"/>
      <c r="E34" s="14"/>
      <c r="F34" s="8">
        <v>20240302725</v>
      </c>
      <c r="G34" s="11" t="s">
        <v>132</v>
      </c>
      <c r="H34" s="12">
        <v>60.45</v>
      </c>
      <c r="I34" s="12" t="s">
        <v>133</v>
      </c>
      <c r="J34" s="12" t="s">
        <v>24</v>
      </c>
      <c r="K34" s="12" t="s">
        <v>24</v>
      </c>
      <c r="L34" s="12" t="str">
        <f>I34</f>
        <v>36.27</v>
      </c>
      <c r="M34" s="8" t="s">
        <v>25</v>
      </c>
    </row>
    <row r="35" s="1" customFormat="1" customHeight="1" spans="1:13">
      <c r="A35" s="8">
        <f t="shared" si="6"/>
        <v>33</v>
      </c>
      <c r="B35" s="13" t="s">
        <v>134</v>
      </c>
      <c r="C35" s="15" t="s">
        <v>135</v>
      </c>
      <c r="D35" s="14">
        <v>26</v>
      </c>
      <c r="E35" s="14">
        <v>1</v>
      </c>
      <c r="F35" s="8" t="s">
        <v>136</v>
      </c>
      <c r="G35" s="8" t="s">
        <v>137</v>
      </c>
      <c r="H35" s="12">
        <v>63.05</v>
      </c>
      <c r="I35" s="12" t="s">
        <v>138</v>
      </c>
      <c r="J35" s="12">
        <f>[2]面试成绩汇总!K9</f>
        <v>83.6</v>
      </c>
      <c r="K35" s="12">
        <f>J35*0.4</f>
        <v>33.44</v>
      </c>
      <c r="L35" s="12">
        <f>K35+I35</f>
        <v>71.27</v>
      </c>
      <c r="M35" s="8">
        <v>1</v>
      </c>
    </row>
    <row r="36" s="1" customFormat="1" customHeight="1" spans="1:13">
      <c r="A36" s="8">
        <f t="shared" si="6"/>
        <v>34</v>
      </c>
      <c r="B36" s="13"/>
      <c r="C36" s="15"/>
      <c r="D36" s="14"/>
      <c r="E36" s="14"/>
      <c r="F36" s="8" t="s">
        <v>139</v>
      </c>
      <c r="G36" s="8" t="s">
        <v>140</v>
      </c>
      <c r="H36" s="12">
        <v>56.45</v>
      </c>
      <c r="I36" s="12" t="s">
        <v>141</v>
      </c>
      <c r="J36" s="12">
        <f>[2]面试成绩汇总!K11</f>
        <v>80</v>
      </c>
      <c r="K36" s="12">
        <f>J36*0.4</f>
        <v>32</v>
      </c>
      <c r="L36" s="12">
        <f>K36+I36</f>
        <v>65.87</v>
      </c>
      <c r="M36" s="8">
        <v>2</v>
      </c>
    </row>
    <row r="37" s="1" customFormat="1" customHeight="1" spans="1:13">
      <c r="A37" s="8">
        <f t="shared" ref="A37:A46" si="7">ROW()-2</f>
        <v>35</v>
      </c>
      <c r="B37" s="13" t="s">
        <v>142</v>
      </c>
      <c r="C37" s="15" t="s">
        <v>135</v>
      </c>
      <c r="D37" s="14">
        <v>27</v>
      </c>
      <c r="E37" s="14">
        <v>1</v>
      </c>
      <c r="F37" s="8" t="s">
        <v>143</v>
      </c>
      <c r="G37" s="8" t="s">
        <v>144</v>
      </c>
      <c r="H37" s="12" t="s">
        <v>145</v>
      </c>
      <c r="I37" s="12" t="s">
        <v>146</v>
      </c>
      <c r="J37" s="12">
        <f>[2]面试成绩汇总!K10</f>
        <v>78.6</v>
      </c>
      <c r="K37" s="12">
        <f>J37*0.4</f>
        <v>31.44</v>
      </c>
      <c r="L37" s="12">
        <f>K37+I37</f>
        <v>71.76</v>
      </c>
      <c r="M37" s="8">
        <v>1</v>
      </c>
    </row>
    <row r="38" s="1" customFormat="1" customHeight="1" spans="1:13">
      <c r="A38" s="8">
        <f t="shared" si="7"/>
        <v>36</v>
      </c>
      <c r="B38" s="13" t="s">
        <v>147</v>
      </c>
      <c r="C38" s="15" t="s">
        <v>111</v>
      </c>
      <c r="D38" s="14">
        <v>28</v>
      </c>
      <c r="E38" s="14">
        <v>1</v>
      </c>
      <c r="F38" s="8" t="s">
        <v>148</v>
      </c>
      <c r="G38" s="8" t="s">
        <v>149</v>
      </c>
      <c r="H38" s="12" t="s">
        <v>150</v>
      </c>
      <c r="I38" s="12" t="s">
        <v>151</v>
      </c>
      <c r="J38" s="12" t="s">
        <v>24</v>
      </c>
      <c r="K38" s="12" t="s">
        <v>24</v>
      </c>
      <c r="L38" s="12" t="str">
        <f>I38</f>
        <v>42.72</v>
      </c>
      <c r="M38" s="8" t="s">
        <v>25</v>
      </c>
    </row>
    <row r="39" s="1" customFormat="1" customHeight="1" spans="1:13">
      <c r="A39" s="8">
        <f t="shared" si="7"/>
        <v>37</v>
      </c>
      <c r="B39" s="13" t="s">
        <v>147</v>
      </c>
      <c r="C39" s="15" t="s">
        <v>124</v>
      </c>
      <c r="D39" s="14">
        <v>29</v>
      </c>
      <c r="E39" s="14">
        <v>2</v>
      </c>
      <c r="F39" s="8" t="s">
        <v>152</v>
      </c>
      <c r="G39" s="8" t="s">
        <v>153</v>
      </c>
      <c r="H39" s="12">
        <v>66.15</v>
      </c>
      <c r="I39" s="12" t="s">
        <v>154</v>
      </c>
      <c r="J39" s="12">
        <f>[2]面试成绩汇总!K17</f>
        <v>74.4</v>
      </c>
      <c r="K39" s="12">
        <f>J39*0.4</f>
        <v>29.76</v>
      </c>
      <c r="L39" s="12">
        <f>K39+I39</f>
        <v>69.45</v>
      </c>
      <c r="M39" s="8">
        <v>1</v>
      </c>
    </row>
    <row r="40" s="1" customFormat="1" customHeight="1" spans="1:13">
      <c r="A40" s="8">
        <f t="shared" si="7"/>
        <v>38</v>
      </c>
      <c r="B40" s="13"/>
      <c r="C40" s="15"/>
      <c r="D40" s="14"/>
      <c r="E40" s="14"/>
      <c r="F40" s="8" t="s">
        <v>155</v>
      </c>
      <c r="G40" s="8" t="s">
        <v>156</v>
      </c>
      <c r="H40" s="12" t="s">
        <v>130</v>
      </c>
      <c r="I40" s="12" t="s">
        <v>131</v>
      </c>
      <c r="J40" s="12">
        <f>[2]面试成绩汇总!K18</f>
        <v>75.6</v>
      </c>
      <c r="K40" s="12">
        <f>J40*0.4</f>
        <v>30.24</v>
      </c>
      <c r="L40" s="12">
        <f>K40+I40</f>
        <v>68.34</v>
      </c>
      <c r="M40" s="8">
        <v>2</v>
      </c>
    </row>
    <row r="41" s="1" customFormat="1" customHeight="1" spans="1:13">
      <c r="A41" s="8">
        <f t="shared" si="7"/>
        <v>39</v>
      </c>
      <c r="B41" s="13"/>
      <c r="C41" s="15"/>
      <c r="D41" s="14"/>
      <c r="E41" s="14"/>
      <c r="F41" s="8" t="s">
        <v>157</v>
      </c>
      <c r="G41" s="8" t="s">
        <v>158</v>
      </c>
      <c r="H41" s="12">
        <v>78.95</v>
      </c>
      <c r="I41" s="12" t="s">
        <v>159</v>
      </c>
      <c r="J41" s="12" t="s">
        <v>24</v>
      </c>
      <c r="K41" s="12" t="s">
        <v>24</v>
      </c>
      <c r="L41" s="12" t="str">
        <f>I41</f>
        <v>47.37</v>
      </c>
      <c r="M41" s="8" t="s">
        <v>25</v>
      </c>
    </row>
    <row r="42" s="1" customFormat="1" customHeight="1" spans="1:13">
      <c r="A42" s="8">
        <f t="shared" si="7"/>
        <v>40</v>
      </c>
      <c r="B42" s="13"/>
      <c r="C42" s="15"/>
      <c r="D42" s="14"/>
      <c r="E42" s="14"/>
      <c r="F42" s="8" t="s">
        <v>160</v>
      </c>
      <c r="G42" s="8" t="s">
        <v>161</v>
      </c>
      <c r="H42" s="12">
        <v>55.75</v>
      </c>
      <c r="I42" s="12" t="s">
        <v>162</v>
      </c>
      <c r="J42" s="12" t="s">
        <v>24</v>
      </c>
      <c r="K42" s="12" t="s">
        <v>24</v>
      </c>
      <c r="L42" s="12" t="str">
        <f>I42</f>
        <v>33.45</v>
      </c>
      <c r="M42" s="8" t="s">
        <v>25</v>
      </c>
    </row>
    <row r="43" s="1" customFormat="1" customHeight="1" spans="1:13">
      <c r="A43" s="8">
        <f t="shared" si="7"/>
        <v>41</v>
      </c>
      <c r="B43" s="13" t="s">
        <v>147</v>
      </c>
      <c r="C43" s="15" t="s">
        <v>163</v>
      </c>
      <c r="D43" s="14">
        <v>30</v>
      </c>
      <c r="E43" s="14">
        <v>2</v>
      </c>
      <c r="F43" s="8" t="s">
        <v>164</v>
      </c>
      <c r="G43" s="8" t="s">
        <v>165</v>
      </c>
      <c r="H43" s="12">
        <v>66.35</v>
      </c>
      <c r="I43" s="12" t="s">
        <v>166</v>
      </c>
      <c r="J43" s="12" t="s">
        <v>24</v>
      </c>
      <c r="K43" s="12" t="s">
        <v>24</v>
      </c>
      <c r="L43" s="12" t="str">
        <f>I43</f>
        <v>39.81</v>
      </c>
      <c r="M43" s="8" t="s">
        <v>25</v>
      </c>
    </row>
    <row r="44" s="1" customFormat="1" customHeight="1" spans="1:13">
      <c r="A44" s="8">
        <f t="shared" si="7"/>
        <v>42</v>
      </c>
      <c r="B44" s="13"/>
      <c r="C44" s="15"/>
      <c r="D44" s="14"/>
      <c r="E44" s="14"/>
      <c r="F44" s="8" t="s">
        <v>167</v>
      </c>
      <c r="G44" s="8" t="s">
        <v>168</v>
      </c>
      <c r="H44" s="12">
        <v>51.05</v>
      </c>
      <c r="I44" s="12" t="s">
        <v>169</v>
      </c>
      <c r="J44" s="12" t="s">
        <v>24</v>
      </c>
      <c r="K44" s="12" t="s">
        <v>24</v>
      </c>
      <c r="L44" s="12" t="str">
        <f>I44</f>
        <v>30.63</v>
      </c>
      <c r="M44" s="8" t="s">
        <v>25</v>
      </c>
    </row>
    <row r="45" s="1" customFormat="1" customHeight="1" spans="1:13">
      <c r="A45" s="8">
        <f t="shared" si="7"/>
        <v>43</v>
      </c>
      <c r="B45" s="13"/>
      <c r="C45" s="15"/>
      <c r="D45" s="14"/>
      <c r="E45" s="14"/>
      <c r="F45" s="8" t="s">
        <v>170</v>
      </c>
      <c r="G45" s="8" t="s">
        <v>171</v>
      </c>
      <c r="H45" s="12" t="s">
        <v>172</v>
      </c>
      <c r="I45" s="12" t="s">
        <v>173</v>
      </c>
      <c r="J45" s="12" t="s">
        <v>24</v>
      </c>
      <c r="K45" s="12" t="s">
        <v>24</v>
      </c>
      <c r="L45" s="12" t="str">
        <f>I45</f>
        <v>29.94</v>
      </c>
      <c r="M45" s="8" t="s">
        <v>25</v>
      </c>
    </row>
    <row r="46" s="1" customFormat="1" customHeight="1" spans="1:13">
      <c r="A46" s="8">
        <f t="shared" si="7"/>
        <v>44</v>
      </c>
      <c r="B46" s="13" t="s">
        <v>174</v>
      </c>
      <c r="C46" s="15" t="s">
        <v>175</v>
      </c>
      <c r="D46" s="14">
        <v>31</v>
      </c>
      <c r="E46" s="14">
        <v>1</v>
      </c>
      <c r="F46" s="8" t="s">
        <v>176</v>
      </c>
      <c r="G46" s="8" t="s">
        <v>177</v>
      </c>
      <c r="H46" s="12" t="s">
        <v>178</v>
      </c>
      <c r="I46" s="12" t="s">
        <v>179</v>
      </c>
      <c r="J46" s="12">
        <f>[2]面试成绩汇总!K13</f>
        <v>78.4</v>
      </c>
      <c r="K46" s="12">
        <f>J46*0.4</f>
        <v>31.36</v>
      </c>
      <c r="L46" s="12">
        <f>K46+I46</f>
        <v>70.9</v>
      </c>
      <c r="M46" s="8">
        <v>1</v>
      </c>
    </row>
    <row r="47" s="1" customFormat="1" customHeight="1" spans="1:13">
      <c r="A47" s="8">
        <f t="shared" ref="A47:A56" si="8">ROW()-2</f>
        <v>45</v>
      </c>
      <c r="B47" s="13"/>
      <c r="C47" s="15"/>
      <c r="D47" s="14"/>
      <c r="E47" s="14"/>
      <c r="F47" s="8" t="s">
        <v>180</v>
      </c>
      <c r="G47" s="8" t="s">
        <v>181</v>
      </c>
      <c r="H47" s="12">
        <v>63.95</v>
      </c>
      <c r="I47" s="12" t="s">
        <v>182</v>
      </c>
      <c r="J47" s="12" t="s">
        <v>24</v>
      </c>
      <c r="K47" s="12" t="s">
        <v>24</v>
      </c>
      <c r="L47" s="12" t="str">
        <f>I47</f>
        <v>38.37</v>
      </c>
      <c r="M47" s="8" t="s">
        <v>25</v>
      </c>
    </row>
    <row r="48" s="1" customFormat="1" customHeight="1" spans="1:13">
      <c r="A48" s="8">
        <f t="shared" si="8"/>
        <v>46</v>
      </c>
      <c r="B48" s="13"/>
      <c r="C48" s="15"/>
      <c r="D48" s="14"/>
      <c r="E48" s="14"/>
      <c r="F48" s="8" t="s">
        <v>183</v>
      </c>
      <c r="G48" s="8" t="s">
        <v>184</v>
      </c>
      <c r="H48" s="12">
        <v>63.65</v>
      </c>
      <c r="I48" s="12" t="s">
        <v>78</v>
      </c>
      <c r="J48" s="12" t="s">
        <v>24</v>
      </c>
      <c r="K48" s="12" t="s">
        <v>24</v>
      </c>
      <c r="L48" s="12" t="str">
        <f>I48</f>
        <v>38.19</v>
      </c>
      <c r="M48" s="8" t="s">
        <v>25</v>
      </c>
    </row>
    <row r="49" s="1" customFormat="1" customHeight="1" spans="1:13">
      <c r="A49" s="8">
        <f t="shared" si="8"/>
        <v>47</v>
      </c>
      <c r="B49" s="13" t="s">
        <v>185</v>
      </c>
      <c r="C49" s="15" t="s">
        <v>111</v>
      </c>
      <c r="D49" s="14">
        <v>32</v>
      </c>
      <c r="E49" s="14">
        <v>1</v>
      </c>
      <c r="F49" s="8" t="s">
        <v>186</v>
      </c>
      <c r="G49" s="8" t="s">
        <v>187</v>
      </c>
      <c r="H49" s="12" t="s">
        <v>188</v>
      </c>
      <c r="I49" s="12" t="s">
        <v>189</v>
      </c>
      <c r="J49" s="12">
        <f>[2]面试成绩汇总!K15</f>
        <v>81.2</v>
      </c>
      <c r="K49" s="12">
        <f>J49*0.4</f>
        <v>32.48</v>
      </c>
      <c r="L49" s="12">
        <f>K49+I49</f>
        <v>78.68</v>
      </c>
      <c r="M49" s="8">
        <v>1</v>
      </c>
    </row>
    <row r="50" s="1" customFormat="1" customHeight="1" spans="1:13">
      <c r="A50" s="8">
        <f t="shared" si="8"/>
        <v>48</v>
      </c>
      <c r="B50" s="13"/>
      <c r="C50" s="15"/>
      <c r="D50" s="14"/>
      <c r="E50" s="14"/>
      <c r="F50" s="8" t="s">
        <v>190</v>
      </c>
      <c r="G50" s="8" t="s">
        <v>191</v>
      </c>
      <c r="H50" s="12" t="s">
        <v>192</v>
      </c>
      <c r="I50" s="12" t="s">
        <v>193</v>
      </c>
      <c r="J50" s="12">
        <f>[2]面试成绩汇总!K14</f>
        <v>77.8</v>
      </c>
      <c r="K50" s="12">
        <f>J50*0.4</f>
        <v>31.12</v>
      </c>
      <c r="L50" s="12">
        <f>K50+I50</f>
        <v>72.16</v>
      </c>
      <c r="M50" s="8">
        <v>2</v>
      </c>
    </row>
    <row r="51" s="1" customFormat="1" customHeight="1" spans="1:13">
      <c r="A51" s="8">
        <f t="shared" si="8"/>
        <v>49</v>
      </c>
      <c r="B51" s="13"/>
      <c r="C51" s="15"/>
      <c r="D51" s="14"/>
      <c r="E51" s="14"/>
      <c r="F51" s="8" t="s">
        <v>194</v>
      </c>
      <c r="G51" s="8" t="s">
        <v>195</v>
      </c>
      <c r="H51" s="12">
        <v>66.95</v>
      </c>
      <c r="I51" s="12" t="s">
        <v>196</v>
      </c>
      <c r="J51" s="12" t="s">
        <v>24</v>
      </c>
      <c r="K51" s="12" t="s">
        <v>24</v>
      </c>
      <c r="L51" s="12" t="str">
        <f>I51</f>
        <v>40.17</v>
      </c>
      <c r="M51" s="8" t="s">
        <v>25</v>
      </c>
    </row>
    <row r="52" s="3" customFormat="1" customHeight="1" spans="1:13">
      <c r="A52" s="8">
        <f t="shared" si="8"/>
        <v>50</v>
      </c>
      <c r="B52" s="9" t="s">
        <v>197</v>
      </c>
      <c r="C52" s="9" t="s">
        <v>198</v>
      </c>
      <c r="D52" s="16" t="s">
        <v>199</v>
      </c>
      <c r="E52" s="10">
        <v>2</v>
      </c>
      <c r="F52" s="8" t="s">
        <v>200</v>
      </c>
      <c r="G52" s="11" t="s">
        <v>201</v>
      </c>
      <c r="H52" s="12" t="s">
        <v>202</v>
      </c>
      <c r="I52" s="12" t="s">
        <v>203</v>
      </c>
      <c r="J52" s="12">
        <f>[1]第一考场面试成绩!L10</f>
        <v>74.6</v>
      </c>
      <c r="K52" s="12">
        <f t="shared" ref="K50:K113" si="9">J52*0.4</f>
        <v>29.84</v>
      </c>
      <c r="L52" s="12">
        <f t="shared" ref="L50:L113" si="10">K52+I52</f>
        <v>69.08</v>
      </c>
      <c r="M52" s="18">
        <v>1</v>
      </c>
    </row>
    <row r="53" s="3" customFormat="1" customHeight="1" spans="1:13">
      <c r="A53" s="8">
        <f t="shared" si="8"/>
        <v>51</v>
      </c>
      <c r="B53" s="9"/>
      <c r="C53" s="9"/>
      <c r="D53" s="16"/>
      <c r="E53" s="10"/>
      <c r="F53" s="8" t="s">
        <v>204</v>
      </c>
      <c r="G53" s="11" t="s">
        <v>205</v>
      </c>
      <c r="H53" s="12">
        <v>64.25</v>
      </c>
      <c r="I53" s="12" t="s">
        <v>206</v>
      </c>
      <c r="J53" s="17">
        <f>[1]第一考场面试成绩!L8</f>
        <v>73.7</v>
      </c>
      <c r="K53" s="12">
        <f t="shared" si="9"/>
        <v>29.48</v>
      </c>
      <c r="L53" s="12">
        <f t="shared" si="10"/>
        <v>68.03</v>
      </c>
      <c r="M53" s="18">
        <v>2</v>
      </c>
    </row>
    <row r="54" s="3" customFormat="1" customHeight="1" spans="1:13">
      <c r="A54" s="8">
        <f t="shared" si="8"/>
        <v>52</v>
      </c>
      <c r="B54" s="9"/>
      <c r="C54" s="9"/>
      <c r="D54" s="16"/>
      <c r="E54" s="10"/>
      <c r="F54" s="8" t="s">
        <v>207</v>
      </c>
      <c r="G54" s="11" t="s">
        <v>208</v>
      </c>
      <c r="H54" s="12">
        <v>64.74</v>
      </c>
      <c r="I54" s="12" t="s">
        <v>209</v>
      </c>
      <c r="J54" s="12">
        <f>[1]第一考场面试成绩!L15</f>
        <v>67.9</v>
      </c>
      <c r="K54" s="12">
        <f t="shared" si="9"/>
        <v>27.16</v>
      </c>
      <c r="L54" s="12">
        <f t="shared" si="10"/>
        <v>66</v>
      </c>
      <c r="M54" s="18">
        <v>3</v>
      </c>
    </row>
    <row r="55" s="3" customFormat="1" customHeight="1" spans="1:13">
      <c r="A55" s="8">
        <f t="shared" si="8"/>
        <v>53</v>
      </c>
      <c r="B55" s="9"/>
      <c r="C55" s="9"/>
      <c r="D55" s="16"/>
      <c r="E55" s="10"/>
      <c r="F55" s="8" t="s">
        <v>210</v>
      </c>
      <c r="G55" s="11" t="s">
        <v>211</v>
      </c>
      <c r="H55" s="12">
        <v>73.46</v>
      </c>
      <c r="I55" s="12" t="s">
        <v>212</v>
      </c>
      <c r="J55" s="12" t="s">
        <v>24</v>
      </c>
      <c r="K55" s="12" t="s">
        <v>24</v>
      </c>
      <c r="L55" s="12" t="str">
        <f>I55</f>
        <v>44.08</v>
      </c>
      <c r="M55" s="8" t="s">
        <v>25</v>
      </c>
    </row>
    <row r="56" s="3" customFormat="1" customHeight="1" spans="1:13">
      <c r="A56" s="8">
        <f t="shared" si="8"/>
        <v>54</v>
      </c>
      <c r="B56" s="9"/>
      <c r="C56" s="9"/>
      <c r="D56" s="16"/>
      <c r="E56" s="10"/>
      <c r="F56" s="8" t="s">
        <v>213</v>
      </c>
      <c r="G56" s="11" t="s">
        <v>214</v>
      </c>
      <c r="H56" s="12">
        <v>64.56</v>
      </c>
      <c r="I56" s="12" t="s">
        <v>215</v>
      </c>
      <c r="J56" s="12" t="s">
        <v>24</v>
      </c>
      <c r="K56" s="12" t="s">
        <v>24</v>
      </c>
      <c r="L56" s="12" t="str">
        <f>I56</f>
        <v>38.74</v>
      </c>
      <c r="M56" s="8" t="s">
        <v>25</v>
      </c>
    </row>
    <row r="57" s="3" customFormat="1" customHeight="1" spans="1:13">
      <c r="A57" s="8">
        <f t="shared" ref="A57:A66" si="11">ROW()-2</f>
        <v>55</v>
      </c>
      <c r="B57" s="9" t="s">
        <v>216</v>
      </c>
      <c r="C57" s="9" t="s">
        <v>217</v>
      </c>
      <c r="D57" s="16" t="s">
        <v>218</v>
      </c>
      <c r="E57" s="10">
        <v>1</v>
      </c>
      <c r="F57" s="8">
        <v>20240300908</v>
      </c>
      <c r="G57" s="11" t="s">
        <v>219</v>
      </c>
      <c r="H57" s="12">
        <v>73.46</v>
      </c>
      <c r="I57" s="12" t="s">
        <v>212</v>
      </c>
      <c r="J57" s="12">
        <f>'[1]第三考场面试成绩 '!L8</f>
        <v>75.2</v>
      </c>
      <c r="K57" s="12">
        <f t="shared" si="9"/>
        <v>30.08</v>
      </c>
      <c r="L57" s="12">
        <f t="shared" si="10"/>
        <v>74.16</v>
      </c>
      <c r="M57" s="18">
        <v>1</v>
      </c>
    </row>
    <row r="58" s="3" customFormat="1" customHeight="1" spans="1:13">
      <c r="A58" s="8">
        <f t="shared" si="11"/>
        <v>56</v>
      </c>
      <c r="B58" s="9"/>
      <c r="C58" s="9"/>
      <c r="D58" s="16"/>
      <c r="E58" s="10"/>
      <c r="F58" s="8" t="s">
        <v>220</v>
      </c>
      <c r="G58" s="11" t="s">
        <v>221</v>
      </c>
      <c r="H58" s="12">
        <v>79.02</v>
      </c>
      <c r="I58" s="12" t="s">
        <v>222</v>
      </c>
      <c r="J58" s="12" t="s">
        <v>24</v>
      </c>
      <c r="K58" s="12" t="s">
        <v>24</v>
      </c>
      <c r="L58" s="12" t="str">
        <f>I58</f>
        <v>47.41</v>
      </c>
      <c r="M58" s="8" t="s">
        <v>25</v>
      </c>
    </row>
    <row r="59" s="3" customFormat="1" customHeight="1" spans="1:13">
      <c r="A59" s="8">
        <f t="shared" si="11"/>
        <v>57</v>
      </c>
      <c r="B59" s="9"/>
      <c r="C59" s="9"/>
      <c r="D59" s="16"/>
      <c r="E59" s="10"/>
      <c r="F59" s="8" t="s">
        <v>223</v>
      </c>
      <c r="G59" s="11" t="s">
        <v>224</v>
      </c>
      <c r="H59" s="12">
        <v>74.31</v>
      </c>
      <c r="I59" s="12" t="s">
        <v>225</v>
      </c>
      <c r="J59" s="12" t="s">
        <v>24</v>
      </c>
      <c r="K59" s="12" t="s">
        <v>24</v>
      </c>
      <c r="L59" s="12" t="str">
        <f>I59</f>
        <v>44.59</v>
      </c>
      <c r="M59" s="8" t="s">
        <v>25</v>
      </c>
    </row>
    <row r="60" s="3" customFormat="1" customHeight="1" spans="1:13">
      <c r="A60" s="8">
        <f t="shared" si="11"/>
        <v>58</v>
      </c>
      <c r="B60" s="9" t="s">
        <v>226</v>
      </c>
      <c r="C60" s="9" t="s">
        <v>227</v>
      </c>
      <c r="D60" s="16" t="s">
        <v>228</v>
      </c>
      <c r="E60" s="10">
        <v>1</v>
      </c>
      <c r="F60" s="8" t="s">
        <v>229</v>
      </c>
      <c r="G60" s="11" t="s">
        <v>230</v>
      </c>
      <c r="H60" s="12">
        <v>71.62</v>
      </c>
      <c r="I60" s="12" t="s">
        <v>231</v>
      </c>
      <c r="J60" s="12">
        <f>[1]第一考场面试成绩!L25</f>
        <v>71.9</v>
      </c>
      <c r="K60" s="12">
        <f t="shared" si="9"/>
        <v>28.76</v>
      </c>
      <c r="L60" s="12">
        <f t="shared" si="10"/>
        <v>71.73</v>
      </c>
      <c r="M60" s="18">
        <v>1</v>
      </c>
    </row>
    <row r="61" s="3" customFormat="1" customHeight="1" spans="1:13">
      <c r="A61" s="8">
        <f t="shared" si="11"/>
        <v>59</v>
      </c>
      <c r="B61" s="9"/>
      <c r="C61" s="9"/>
      <c r="D61" s="16"/>
      <c r="E61" s="10"/>
      <c r="F61" s="8" t="s">
        <v>232</v>
      </c>
      <c r="G61" s="11" t="s">
        <v>233</v>
      </c>
      <c r="H61" s="12" t="s">
        <v>234</v>
      </c>
      <c r="I61" s="12" t="s">
        <v>235</v>
      </c>
      <c r="J61" s="12" t="s">
        <v>24</v>
      </c>
      <c r="K61" s="12" t="s">
        <v>24</v>
      </c>
      <c r="L61" s="12" t="str">
        <f>I61</f>
        <v>44.58</v>
      </c>
      <c r="M61" s="8" t="s">
        <v>25</v>
      </c>
    </row>
    <row r="62" s="3" customFormat="1" customHeight="1" spans="1:13">
      <c r="A62" s="8">
        <f t="shared" si="11"/>
        <v>60</v>
      </c>
      <c r="B62" s="9"/>
      <c r="C62" s="9"/>
      <c r="D62" s="16"/>
      <c r="E62" s="10"/>
      <c r="F62" s="8">
        <v>20240301918</v>
      </c>
      <c r="G62" s="11" t="s">
        <v>236</v>
      </c>
      <c r="H62" s="12">
        <v>68.43</v>
      </c>
      <c r="I62" s="12" t="s">
        <v>237</v>
      </c>
      <c r="J62" s="12" t="s">
        <v>24</v>
      </c>
      <c r="K62" s="12" t="s">
        <v>24</v>
      </c>
      <c r="L62" s="12" t="str">
        <f>I62</f>
        <v>41.06</v>
      </c>
      <c r="M62" s="8" t="s">
        <v>25</v>
      </c>
    </row>
    <row r="63" s="3" customFormat="1" customHeight="1" spans="1:13">
      <c r="A63" s="8">
        <f t="shared" si="11"/>
        <v>61</v>
      </c>
      <c r="B63" s="9" t="s">
        <v>238</v>
      </c>
      <c r="C63" s="9" t="s">
        <v>239</v>
      </c>
      <c r="D63" s="16" t="s">
        <v>240</v>
      </c>
      <c r="E63" s="10">
        <v>1</v>
      </c>
      <c r="F63" s="8" t="s">
        <v>241</v>
      </c>
      <c r="G63" s="11" t="s">
        <v>242</v>
      </c>
      <c r="H63" s="12">
        <v>74.65</v>
      </c>
      <c r="I63" s="12" t="s">
        <v>243</v>
      </c>
      <c r="J63" s="12">
        <f>[1]第一考场面试成绩!L26</f>
        <v>73.7</v>
      </c>
      <c r="K63" s="12">
        <f t="shared" si="9"/>
        <v>29.48</v>
      </c>
      <c r="L63" s="12">
        <f t="shared" si="10"/>
        <v>74.27</v>
      </c>
      <c r="M63" s="18">
        <v>1</v>
      </c>
    </row>
    <row r="64" s="3" customFormat="1" customHeight="1" spans="1:13">
      <c r="A64" s="8">
        <f t="shared" si="11"/>
        <v>62</v>
      </c>
      <c r="B64" s="9"/>
      <c r="C64" s="9"/>
      <c r="D64" s="16"/>
      <c r="E64" s="10"/>
      <c r="F64" s="8" t="s">
        <v>244</v>
      </c>
      <c r="G64" s="11" t="s">
        <v>245</v>
      </c>
      <c r="H64" s="12">
        <v>82.39</v>
      </c>
      <c r="I64" s="12" t="s">
        <v>246</v>
      </c>
      <c r="J64" s="12" t="s">
        <v>24</v>
      </c>
      <c r="K64" s="12" t="s">
        <v>24</v>
      </c>
      <c r="L64" s="12" t="str">
        <f>I64</f>
        <v>49.43</v>
      </c>
      <c r="M64" s="8" t="s">
        <v>25</v>
      </c>
    </row>
    <row r="65" s="3" customFormat="1" customHeight="1" spans="1:13">
      <c r="A65" s="8">
        <f t="shared" si="11"/>
        <v>63</v>
      </c>
      <c r="B65" s="9"/>
      <c r="C65" s="9"/>
      <c r="D65" s="16"/>
      <c r="E65" s="10"/>
      <c r="F65" s="8" t="s">
        <v>247</v>
      </c>
      <c r="G65" s="11" t="s">
        <v>248</v>
      </c>
      <c r="H65" s="12">
        <v>72.16</v>
      </c>
      <c r="I65" s="12" t="s">
        <v>249</v>
      </c>
      <c r="J65" s="12" t="s">
        <v>24</v>
      </c>
      <c r="K65" s="12" t="s">
        <v>24</v>
      </c>
      <c r="L65" s="12" t="str">
        <f>I65</f>
        <v>43.30</v>
      </c>
      <c r="M65" s="8" t="s">
        <v>25</v>
      </c>
    </row>
    <row r="66" s="3" customFormat="1" customHeight="1" spans="1:13">
      <c r="A66" s="8">
        <f t="shared" si="11"/>
        <v>64</v>
      </c>
      <c r="B66" s="9" t="s">
        <v>250</v>
      </c>
      <c r="C66" s="9" t="s">
        <v>239</v>
      </c>
      <c r="D66" s="16" t="s">
        <v>251</v>
      </c>
      <c r="E66" s="10">
        <v>1</v>
      </c>
      <c r="F66" s="8" t="s">
        <v>252</v>
      </c>
      <c r="G66" s="11" t="s">
        <v>253</v>
      </c>
      <c r="H66" s="12">
        <v>74.97</v>
      </c>
      <c r="I66" s="12" t="s">
        <v>254</v>
      </c>
      <c r="J66" s="12">
        <f>[1]第一考场面试成绩!L13</f>
        <v>68.5</v>
      </c>
      <c r="K66" s="12">
        <f t="shared" si="9"/>
        <v>27.4</v>
      </c>
      <c r="L66" s="12">
        <f t="shared" si="10"/>
        <v>72.38</v>
      </c>
      <c r="M66" s="18">
        <v>1</v>
      </c>
    </row>
    <row r="67" s="3" customFormat="1" customHeight="1" spans="1:13">
      <c r="A67" s="8">
        <f t="shared" ref="A67:A76" si="12">ROW()-2</f>
        <v>65</v>
      </c>
      <c r="B67" s="9"/>
      <c r="C67" s="9"/>
      <c r="D67" s="16"/>
      <c r="E67" s="10"/>
      <c r="F67" s="8" t="s">
        <v>255</v>
      </c>
      <c r="G67" s="11" t="s">
        <v>256</v>
      </c>
      <c r="H67" s="12">
        <v>70.29</v>
      </c>
      <c r="I67" s="12" t="s">
        <v>257</v>
      </c>
      <c r="J67" s="12">
        <f>[1]第一考场面试成绩!L27</f>
        <v>74.2</v>
      </c>
      <c r="K67" s="12">
        <f t="shared" si="9"/>
        <v>29.68</v>
      </c>
      <c r="L67" s="12">
        <f t="shared" si="10"/>
        <v>71.85</v>
      </c>
      <c r="M67" s="18">
        <v>2</v>
      </c>
    </row>
    <row r="68" s="3" customFormat="1" customHeight="1" spans="1:13">
      <c r="A68" s="8">
        <f t="shared" si="12"/>
        <v>66</v>
      </c>
      <c r="B68" s="9"/>
      <c r="C68" s="9"/>
      <c r="D68" s="16"/>
      <c r="E68" s="10"/>
      <c r="F68" s="8" t="s">
        <v>258</v>
      </c>
      <c r="G68" s="11" t="s">
        <v>259</v>
      </c>
      <c r="H68" s="12">
        <v>65.74</v>
      </c>
      <c r="I68" s="12" t="s">
        <v>260</v>
      </c>
      <c r="J68" s="12">
        <f>[1]第一考场面试成绩!L28</f>
        <v>76</v>
      </c>
      <c r="K68" s="12">
        <f t="shared" si="9"/>
        <v>30.4</v>
      </c>
      <c r="L68" s="12">
        <f t="shared" si="10"/>
        <v>69.84</v>
      </c>
      <c r="M68" s="18">
        <v>3</v>
      </c>
    </row>
    <row r="69" s="3" customFormat="1" customHeight="1" spans="1:13">
      <c r="A69" s="8">
        <f t="shared" si="12"/>
        <v>67</v>
      </c>
      <c r="B69" s="9" t="s">
        <v>261</v>
      </c>
      <c r="C69" s="9" t="s">
        <v>262</v>
      </c>
      <c r="D69" s="16" t="s">
        <v>263</v>
      </c>
      <c r="E69" s="10">
        <v>1</v>
      </c>
      <c r="F69" s="8" t="s">
        <v>264</v>
      </c>
      <c r="G69" s="11" t="s">
        <v>265</v>
      </c>
      <c r="H69" s="12">
        <v>72.63</v>
      </c>
      <c r="I69" s="12" t="s">
        <v>266</v>
      </c>
      <c r="J69" s="12">
        <f>'[1]第二考场面试成绩 '!L26</f>
        <v>76.8</v>
      </c>
      <c r="K69" s="12">
        <f t="shared" si="9"/>
        <v>30.72</v>
      </c>
      <c r="L69" s="12">
        <f t="shared" si="10"/>
        <v>74.3</v>
      </c>
      <c r="M69" s="18">
        <v>1</v>
      </c>
    </row>
    <row r="70" s="3" customFormat="1" customHeight="1" spans="1:13">
      <c r="A70" s="8">
        <f t="shared" si="12"/>
        <v>68</v>
      </c>
      <c r="B70" s="9" t="s">
        <v>267</v>
      </c>
      <c r="C70" s="9" t="s">
        <v>262</v>
      </c>
      <c r="D70" s="16" t="s">
        <v>268</v>
      </c>
      <c r="E70" s="10">
        <v>1</v>
      </c>
      <c r="F70" s="8" t="s">
        <v>269</v>
      </c>
      <c r="G70" s="11" t="s">
        <v>270</v>
      </c>
      <c r="H70" s="12">
        <v>77.33</v>
      </c>
      <c r="I70" s="12" t="s">
        <v>271</v>
      </c>
      <c r="J70" s="12">
        <f>'[1]第二考场面试成绩 '!L15</f>
        <v>77.6</v>
      </c>
      <c r="K70" s="12">
        <f t="shared" si="9"/>
        <v>31.04</v>
      </c>
      <c r="L70" s="12">
        <f t="shared" si="10"/>
        <v>77.44</v>
      </c>
      <c r="M70" s="18">
        <v>1</v>
      </c>
    </row>
    <row r="71" s="3" customFormat="1" customHeight="1" spans="1:13">
      <c r="A71" s="8">
        <f t="shared" si="12"/>
        <v>69</v>
      </c>
      <c r="B71" s="9"/>
      <c r="C71" s="9"/>
      <c r="D71" s="16"/>
      <c r="E71" s="10"/>
      <c r="F71" s="8" t="s">
        <v>272</v>
      </c>
      <c r="G71" s="11" t="s">
        <v>273</v>
      </c>
      <c r="H71" s="12">
        <v>70.78</v>
      </c>
      <c r="I71" s="12" t="s">
        <v>274</v>
      </c>
      <c r="J71" s="12">
        <f>'[1]第二考场面试成绩 '!L25</f>
        <v>76.4</v>
      </c>
      <c r="K71" s="12">
        <f t="shared" si="9"/>
        <v>30.56</v>
      </c>
      <c r="L71" s="12">
        <f t="shared" si="10"/>
        <v>73.03</v>
      </c>
      <c r="M71" s="18">
        <v>2</v>
      </c>
    </row>
    <row r="72" s="3" customFormat="1" customHeight="1" spans="1:13">
      <c r="A72" s="8">
        <f t="shared" si="12"/>
        <v>70</v>
      </c>
      <c r="B72" s="9"/>
      <c r="C72" s="9"/>
      <c r="D72" s="16"/>
      <c r="E72" s="10"/>
      <c r="F72" s="8" t="s">
        <v>275</v>
      </c>
      <c r="G72" s="11" t="s">
        <v>276</v>
      </c>
      <c r="H72" s="12">
        <v>69.44</v>
      </c>
      <c r="I72" s="12" t="s">
        <v>277</v>
      </c>
      <c r="J72" s="12" t="s">
        <v>24</v>
      </c>
      <c r="K72" s="12" t="s">
        <v>24</v>
      </c>
      <c r="L72" s="12" t="str">
        <f>I72</f>
        <v>41.66</v>
      </c>
      <c r="M72" s="8" t="s">
        <v>25</v>
      </c>
    </row>
    <row r="73" s="3" customFormat="1" customHeight="1" spans="1:13">
      <c r="A73" s="8">
        <f t="shared" si="12"/>
        <v>71</v>
      </c>
      <c r="B73" s="9" t="s">
        <v>278</v>
      </c>
      <c r="C73" s="9" t="s">
        <v>262</v>
      </c>
      <c r="D73" s="16" t="s">
        <v>279</v>
      </c>
      <c r="E73" s="10">
        <v>1</v>
      </c>
      <c r="F73" s="8" t="s">
        <v>280</v>
      </c>
      <c r="G73" s="11" t="s">
        <v>281</v>
      </c>
      <c r="H73" s="12">
        <v>75.65</v>
      </c>
      <c r="I73" s="12" t="s">
        <v>282</v>
      </c>
      <c r="J73" s="12" t="s">
        <v>24</v>
      </c>
      <c r="K73" s="12" t="s">
        <v>24</v>
      </c>
      <c r="L73" s="12" t="str">
        <f>I73</f>
        <v>45.39</v>
      </c>
      <c r="M73" s="8" t="s">
        <v>25</v>
      </c>
    </row>
    <row r="74" s="3" customFormat="1" customHeight="1" spans="1:13">
      <c r="A74" s="8">
        <f t="shared" si="12"/>
        <v>72</v>
      </c>
      <c r="B74" s="9"/>
      <c r="C74" s="9"/>
      <c r="D74" s="16"/>
      <c r="E74" s="10"/>
      <c r="F74" s="8" t="s">
        <v>283</v>
      </c>
      <c r="G74" s="11" t="s">
        <v>284</v>
      </c>
      <c r="H74" s="12">
        <v>72.83</v>
      </c>
      <c r="I74" s="12" t="s">
        <v>285</v>
      </c>
      <c r="J74" s="12" t="s">
        <v>24</v>
      </c>
      <c r="K74" s="12" t="s">
        <v>24</v>
      </c>
      <c r="L74" s="12" t="str">
        <f>I74</f>
        <v>43.70</v>
      </c>
      <c r="M74" s="8" t="s">
        <v>25</v>
      </c>
    </row>
    <row r="75" s="3" customFormat="1" customHeight="1" spans="1:13">
      <c r="A75" s="8">
        <f t="shared" si="12"/>
        <v>73</v>
      </c>
      <c r="B75" s="9"/>
      <c r="C75" s="9"/>
      <c r="D75" s="16"/>
      <c r="E75" s="10"/>
      <c r="F75" s="8" t="s">
        <v>286</v>
      </c>
      <c r="G75" s="11" t="s">
        <v>287</v>
      </c>
      <c r="H75" s="12" t="s">
        <v>288</v>
      </c>
      <c r="I75" s="12" t="s">
        <v>289</v>
      </c>
      <c r="J75" s="12" t="s">
        <v>24</v>
      </c>
      <c r="K75" s="12" t="s">
        <v>24</v>
      </c>
      <c r="L75" s="12" t="str">
        <f>I75</f>
        <v>41.46</v>
      </c>
      <c r="M75" s="8" t="s">
        <v>25</v>
      </c>
    </row>
    <row r="76" s="3" customFormat="1" customHeight="1" spans="1:13">
      <c r="A76" s="8">
        <f t="shared" si="12"/>
        <v>74</v>
      </c>
      <c r="B76" s="9" t="s">
        <v>290</v>
      </c>
      <c r="C76" s="9" t="s">
        <v>262</v>
      </c>
      <c r="D76" s="16" t="s">
        <v>291</v>
      </c>
      <c r="E76" s="10">
        <v>1</v>
      </c>
      <c r="F76" s="8" t="s">
        <v>292</v>
      </c>
      <c r="G76" s="11" t="s">
        <v>293</v>
      </c>
      <c r="H76" s="12">
        <v>57.18</v>
      </c>
      <c r="I76" s="12" t="s">
        <v>294</v>
      </c>
      <c r="J76" s="12">
        <f>'[1]第二考场面试成绩 '!L14</f>
        <v>75</v>
      </c>
      <c r="K76" s="12">
        <f t="shared" si="9"/>
        <v>30</v>
      </c>
      <c r="L76" s="12">
        <f t="shared" si="10"/>
        <v>64.31</v>
      </c>
      <c r="M76" s="18">
        <v>1</v>
      </c>
    </row>
    <row r="77" s="3" customFormat="1" customHeight="1" spans="1:13">
      <c r="A77" s="8">
        <f t="shared" ref="A77:A86" si="13">ROW()-2</f>
        <v>75</v>
      </c>
      <c r="B77" s="9"/>
      <c r="C77" s="9"/>
      <c r="D77" s="16"/>
      <c r="E77" s="10"/>
      <c r="F77" s="8" t="s">
        <v>295</v>
      </c>
      <c r="G77" s="11" t="s">
        <v>296</v>
      </c>
      <c r="H77" s="12">
        <v>72.97</v>
      </c>
      <c r="I77" s="12" t="s">
        <v>297</v>
      </c>
      <c r="J77" s="12" t="s">
        <v>24</v>
      </c>
      <c r="K77" s="12" t="s">
        <v>24</v>
      </c>
      <c r="L77" s="12" t="str">
        <f>I77</f>
        <v>43.78</v>
      </c>
      <c r="M77" s="8" t="s">
        <v>25</v>
      </c>
    </row>
    <row r="78" s="3" customFormat="1" ht="17" customHeight="1" spans="1:13">
      <c r="A78" s="8">
        <f t="shared" si="13"/>
        <v>76</v>
      </c>
      <c r="B78" s="9" t="s">
        <v>298</v>
      </c>
      <c r="C78" s="9" t="s">
        <v>299</v>
      </c>
      <c r="D78" s="16" t="s">
        <v>300</v>
      </c>
      <c r="E78" s="10">
        <v>1</v>
      </c>
      <c r="F78" s="8" t="s">
        <v>301</v>
      </c>
      <c r="G78" s="11" t="s">
        <v>302</v>
      </c>
      <c r="H78" s="12">
        <v>68.59</v>
      </c>
      <c r="I78" s="12" t="s">
        <v>303</v>
      </c>
      <c r="J78" s="12">
        <f>'[1]第二考场面试成绩 '!L13</f>
        <v>79.2</v>
      </c>
      <c r="K78" s="12">
        <f t="shared" si="9"/>
        <v>31.68</v>
      </c>
      <c r="L78" s="12">
        <f t="shared" si="10"/>
        <v>72.83</v>
      </c>
      <c r="M78" s="18">
        <v>1</v>
      </c>
    </row>
    <row r="79" s="3" customFormat="1" ht="17" customHeight="1" spans="1:13">
      <c r="A79" s="8">
        <f t="shared" si="13"/>
        <v>77</v>
      </c>
      <c r="B79" s="9"/>
      <c r="C79" s="9"/>
      <c r="D79" s="16"/>
      <c r="E79" s="10"/>
      <c r="F79" s="8" t="s">
        <v>304</v>
      </c>
      <c r="G79" s="11" t="s">
        <v>305</v>
      </c>
      <c r="H79" s="12">
        <v>68.27</v>
      </c>
      <c r="I79" s="12" t="s">
        <v>306</v>
      </c>
      <c r="J79" s="12">
        <f>'[1]第二考场面试成绩 '!L9</f>
        <v>78.6</v>
      </c>
      <c r="K79" s="12">
        <f t="shared" si="9"/>
        <v>31.44</v>
      </c>
      <c r="L79" s="12">
        <f t="shared" si="10"/>
        <v>72.4</v>
      </c>
      <c r="M79" s="18">
        <v>2</v>
      </c>
    </row>
    <row r="80" s="3" customFormat="1" ht="17" customHeight="1" spans="1:13">
      <c r="A80" s="8">
        <f t="shared" si="13"/>
        <v>78</v>
      </c>
      <c r="B80" s="9"/>
      <c r="C80" s="9"/>
      <c r="D80" s="16"/>
      <c r="E80" s="10"/>
      <c r="F80" s="8" t="s">
        <v>307</v>
      </c>
      <c r="G80" s="11" t="s">
        <v>308</v>
      </c>
      <c r="H80" s="12">
        <v>65.75</v>
      </c>
      <c r="I80" s="12" t="s">
        <v>309</v>
      </c>
      <c r="J80" s="12">
        <f>'[1]第二考场面试成绩 '!L20</f>
        <v>74.5</v>
      </c>
      <c r="K80" s="12">
        <f t="shared" si="9"/>
        <v>29.8</v>
      </c>
      <c r="L80" s="12">
        <f t="shared" si="10"/>
        <v>69.25</v>
      </c>
      <c r="M80" s="18">
        <v>3</v>
      </c>
    </row>
    <row r="81" s="3" customFormat="1" ht="18" customHeight="1" spans="1:13">
      <c r="A81" s="8">
        <f t="shared" si="13"/>
        <v>79</v>
      </c>
      <c r="B81" s="9" t="s">
        <v>250</v>
      </c>
      <c r="C81" s="9" t="s">
        <v>262</v>
      </c>
      <c r="D81" s="16" t="s">
        <v>310</v>
      </c>
      <c r="E81" s="10">
        <v>1</v>
      </c>
      <c r="F81" s="8" t="s">
        <v>311</v>
      </c>
      <c r="G81" s="11" t="s">
        <v>312</v>
      </c>
      <c r="H81" s="12">
        <v>65.07</v>
      </c>
      <c r="I81" s="12" t="s">
        <v>313</v>
      </c>
      <c r="J81" s="12">
        <f>'[1]第二考场面试成绩 '!L21</f>
        <v>75.3</v>
      </c>
      <c r="K81" s="12">
        <f t="shared" si="9"/>
        <v>30.12</v>
      </c>
      <c r="L81" s="12">
        <f t="shared" si="10"/>
        <v>69.16</v>
      </c>
      <c r="M81" s="18">
        <v>1</v>
      </c>
    </row>
    <row r="82" s="3" customFormat="1" ht="18" customHeight="1" spans="1:13">
      <c r="A82" s="8">
        <f t="shared" si="13"/>
        <v>80</v>
      </c>
      <c r="B82" s="9"/>
      <c r="C82" s="9"/>
      <c r="D82" s="16"/>
      <c r="E82" s="10"/>
      <c r="F82" s="8" t="s">
        <v>314</v>
      </c>
      <c r="G82" s="11" t="s">
        <v>315</v>
      </c>
      <c r="H82" s="12">
        <v>63.72</v>
      </c>
      <c r="I82" s="12" t="s">
        <v>316</v>
      </c>
      <c r="J82" s="12">
        <f>'[1]第二考场面试成绩 '!L5</f>
        <v>75.8</v>
      </c>
      <c r="K82" s="12">
        <f t="shared" si="9"/>
        <v>30.32</v>
      </c>
      <c r="L82" s="12">
        <f t="shared" si="10"/>
        <v>68.55</v>
      </c>
      <c r="M82" s="18">
        <v>2</v>
      </c>
    </row>
    <row r="83" s="3" customFormat="1" ht="18" customHeight="1" spans="1:13">
      <c r="A83" s="8">
        <f t="shared" si="13"/>
        <v>81</v>
      </c>
      <c r="B83" s="9"/>
      <c r="C83" s="9"/>
      <c r="D83" s="16"/>
      <c r="E83" s="10"/>
      <c r="F83" s="8">
        <v>20240301606</v>
      </c>
      <c r="G83" s="11" t="s">
        <v>317</v>
      </c>
      <c r="H83" s="12">
        <v>57.68</v>
      </c>
      <c r="I83" s="12" t="s">
        <v>318</v>
      </c>
      <c r="J83" s="12">
        <f>'[1]第二考场面试成绩 '!L24</f>
        <v>74.2</v>
      </c>
      <c r="K83" s="12">
        <f t="shared" si="9"/>
        <v>29.68</v>
      </c>
      <c r="L83" s="12">
        <f t="shared" si="10"/>
        <v>64.29</v>
      </c>
      <c r="M83" s="18">
        <v>3</v>
      </c>
    </row>
    <row r="84" s="3" customFormat="1" ht="18" customHeight="1" spans="1:13">
      <c r="A84" s="8">
        <f t="shared" si="13"/>
        <v>82</v>
      </c>
      <c r="B84" s="9" t="s">
        <v>298</v>
      </c>
      <c r="C84" s="9" t="s">
        <v>239</v>
      </c>
      <c r="D84" s="16" t="s">
        <v>319</v>
      </c>
      <c r="E84" s="10">
        <v>1</v>
      </c>
      <c r="F84" s="8" t="s">
        <v>320</v>
      </c>
      <c r="G84" s="11" t="s">
        <v>321</v>
      </c>
      <c r="H84" s="12">
        <v>71.98</v>
      </c>
      <c r="I84" s="12" t="s">
        <v>322</v>
      </c>
      <c r="J84" s="12">
        <f>'[1]第三考场面试成绩 '!L23</f>
        <v>74.4</v>
      </c>
      <c r="K84" s="12">
        <f t="shared" si="9"/>
        <v>29.76</v>
      </c>
      <c r="L84" s="12">
        <f t="shared" si="10"/>
        <v>72.95</v>
      </c>
      <c r="M84" s="18">
        <v>1</v>
      </c>
    </row>
    <row r="85" s="3" customFormat="1" ht="18" customHeight="1" spans="1:13">
      <c r="A85" s="8">
        <f t="shared" si="13"/>
        <v>83</v>
      </c>
      <c r="B85" s="9"/>
      <c r="C85" s="9"/>
      <c r="D85" s="16"/>
      <c r="E85" s="10"/>
      <c r="F85" s="8" t="s">
        <v>323</v>
      </c>
      <c r="G85" s="11" t="s">
        <v>324</v>
      </c>
      <c r="H85" s="12" t="s">
        <v>325</v>
      </c>
      <c r="I85" s="12" t="s">
        <v>326</v>
      </c>
      <c r="J85" s="12">
        <f>'[1]第三考场面试成绩 '!L9</f>
        <v>73.3</v>
      </c>
      <c r="K85" s="12">
        <f t="shared" si="9"/>
        <v>29.32</v>
      </c>
      <c r="L85" s="12">
        <f t="shared" si="10"/>
        <v>70.48</v>
      </c>
      <c r="M85" s="18">
        <v>2</v>
      </c>
    </row>
    <row r="86" s="3" customFormat="1" ht="18" customHeight="1" spans="1:13">
      <c r="A86" s="8">
        <f t="shared" si="13"/>
        <v>84</v>
      </c>
      <c r="B86" s="9"/>
      <c r="C86" s="9"/>
      <c r="D86" s="16"/>
      <c r="E86" s="10"/>
      <c r="F86" s="8">
        <v>20240302109</v>
      </c>
      <c r="G86" s="11" t="s">
        <v>327</v>
      </c>
      <c r="H86" s="12">
        <v>67.73</v>
      </c>
      <c r="I86" s="12" t="s">
        <v>328</v>
      </c>
      <c r="J86" s="12">
        <f>'[1]第三考场面试成绩 '!L18</f>
        <v>72.4</v>
      </c>
      <c r="K86" s="12">
        <f t="shared" si="9"/>
        <v>28.96</v>
      </c>
      <c r="L86" s="12">
        <f t="shared" si="10"/>
        <v>69.6</v>
      </c>
      <c r="M86" s="18">
        <v>3</v>
      </c>
    </row>
    <row r="87" s="3" customFormat="1" customHeight="1" spans="1:13">
      <c r="A87" s="8">
        <f t="shared" ref="A87:A96" si="14">ROW()-2</f>
        <v>85</v>
      </c>
      <c r="B87" s="9" t="s">
        <v>329</v>
      </c>
      <c r="C87" s="9" t="s">
        <v>239</v>
      </c>
      <c r="D87" s="16" t="s">
        <v>330</v>
      </c>
      <c r="E87" s="10">
        <v>1</v>
      </c>
      <c r="F87" s="8" t="s">
        <v>331</v>
      </c>
      <c r="G87" s="11" t="s">
        <v>332</v>
      </c>
      <c r="H87" s="12">
        <v>73.64</v>
      </c>
      <c r="I87" s="12" t="s">
        <v>333</v>
      </c>
      <c r="J87" s="12">
        <f>'[1]第三考场面试成绩 '!L20</f>
        <v>74.5</v>
      </c>
      <c r="K87" s="12">
        <f t="shared" si="9"/>
        <v>29.8</v>
      </c>
      <c r="L87" s="12">
        <f t="shared" si="10"/>
        <v>73.98</v>
      </c>
      <c r="M87" s="18">
        <v>1</v>
      </c>
    </row>
    <row r="88" s="3" customFormat="1" customHeight="1" spans="1:13">
      <c r="A88" s="8">
        <f t="shared" si="14"/>
        <v>86</v>
      </c>
      <c r="B88" s="9"/>
      <c r="C88" s="9"/>
      <c r="D88" s="16"/>
      <c r="E88" s="10"/>
      <c r="F88" s="8" t="s">
        <v>334</v>
      </c>
      <c r="G88" s="11" t="s">
        <v>335</v>
      </c>
      <c r="H88" s="12">
        <v>73.46</v>
      </c>
      <c r="I88" s="12" t="s">
        <v>212</v>
      </c>
      <c r="J88" s="12">
        <f>'[1]第三考场面试成绩 '!L10</f>
        <v>72.7</v>
      </c>
      <c r="K88" s="12">
        <f t="shared" si="9"/>
        <v>29.08</v>
      </c>
      <c r="L88" s="12">
        <f t="shared" si="10"/>
        <v>73.16</v>
      </c>
      <c r="M88" s="18">
        <v>2</v>
      </c>
    </row>
    <row r="89" s="3" customFormat="1" customHeight="1" spans="1:13">
      <c r="A89" s="8">
        <f t="shared" si="14"/>
        <v>87</v>
      </c>
      <c r="B89" s="9"/>
      <c r="C89" s="9"/>
      <c r="D89" s="16"/>
      <c r="E89" s="10"/>
      <c r="F89" s="8" t="s">
        <v>336</v>
      </c>
      <c r="G89" s="11" t="s">
        <v>337</v>
      </c>
      <c r="H89" s="12">
        <v>72.11</v>
      </c>
      <c r="I89" s="12" t="s">
        <v>338</v>
      </c>
      <c r="J89" s="12">
        <f>'[1]第三考场面试成绩 '!L12</f>
        <v>73.7</v>
      </c>
      <c r="K89" s="12">
        <f t="shared" si="9"/>
        <v>29.48</v>
      </c>
      <c r="L89" s="12">
        <f t="shared" si="10"/>
        <v>72.75</v>
      </c>
      <c r="M89" s="18">
        <v>3</v>
      </c>
    </row>
    <row r="90" s="3" customFormat="1" customHeight="1" spans="1:13">
      <c r="A90" s="8">
        <f t="shared" si="14"/>
        <v>88</v>
      </c>
      <c r="B90" s="9" t="s">
        <v>329</v>
      </c>
      <c r="C90" s="9" t="s">
        <v>262</v>
      </c>
      <c r="D90" s="16" t="s">
        <v>339</v>
      </c>
      <c r="E90" s="10">
        <v>1</v>
      </c>
      <c r="F90" s="8" t="s">
        <v>340</v>
      </c>
      <c r="G90" s="11" t="s">
        <v>341</v>
      </c>
      <c r="H90" s="12">
        <v>75.32</v>
      </c>
      <c r="I90" s="12" t="s">
        <v>342</v>
      </c>
      <c r="J90" s="12">
        <f>'[1]第二考场面试成绩 '!L6</f>
        <v>78.4</v>
      </c>
      <c r="K90" s="12">
        <f t="shared" si="9"/>
        <v>31.36</v>
      </c>
      <c r="L90" s="12">
        <f t="shared" si="10"/>
        <v>76.55</v>
      </c>
      <c r="M90" s="18">
        <v>1</v>
      </c>
    </row>
    <row r="91" s="3" customFormat="1" customHeight="1" spans="1:13">
      <c r="A91" s="8">
        <f t="shared" si="14"/>
        <v>89</v>
      </c>
      <c r="B91" s="9"/>
      <c r="C91" s="9"/>
      <c r="D91" s="16"/>
      <c r="E91" s="10"/>
      <c r="F91" s="8" t="s">
        <v>343</v>
      </c>
      <c r="G91" s="11" t="s">
        <v>344</v>
      </c>
      <c r="H91" s="12">
        <v>75.65</v>
      </c>
      <c r="I91" s="12" t="s">
        <v>282</v>
      </c>
      <c r="J91" s="12">
        <f>'[1]第二考场面试成绩 '!L10</f>
        <v>74</v>
      </c>
      <c r="K91" s="12">
        <f t="shared" si="9"/>
        <v>29.6</v>
      </c>
      <c r="L91" s="12">
        <f t="shared" si="10"/>
        <v>74.99</v>
      </c>
      <c r="M91" s="18">
        <v>2</v>
      </c>
    </row>
    <row r="92" s="3" customFormat="1" customHeight="1" spans="1:13">
      <c r="A92" s="8">
        <f t="shared" si="14"/>
        <v>90</v>
      </c>
      <c r="B92" s="9"/>
      <c r="C92" s="9"/>
      <c r="D92" s="16"/>
      <c r="E92" s="10"/>
      <c r="F92" s="8" t="s">
        <v>345</v>
      </c>
      <c r="G92" s="11" t="s">
        <v>346</v>
      </c>
      <c r="H92" s="12">
        <v>69.11</v>
      </c>
      <c r="I92" s="12" t="s">
        <v>347</v>
      </c>
      <c r="J92" s="12">
        <f>'[1]第二考场面试成绩 '!L16</f>
        <v>78.4</v>
      </c>
      <c r="K92" s="12">
        <f t="shared" si="9"/>
        <v>31.36</v>
      </c>
      <c r="L92" s="12">
        <f t="shared" si="10"/>
        <v>72.83</v>
      </c>
      <c r="M92" s="18">
        <v>3</v>
      </c>
    </row>
    <row r="93" s="3" customFormat="1" customHeight="1" spans="1:13">
      <c r="A93" s="8">
        <f t="shared" si="14"/>
        <v>91</v>
      </c>
      <c r="B93" s="9" t="s">
        <v>348</v>
      </c>
      <c r="C93" s="9" t="s">
        <v>239</v>
      </c>
      <c r="D93" s="16" t="s">
        <v>349</v>
      </c>
      <c r="E93" s="10">
        <v>1</v>
      </c>
      <c r="F93" s="8" t="s">
        <v>350</v>
      </c>
      <c r="G93" s="11" t="s">
        <v>351</v>
      </c>
      <c r="H93" s="12" t="s">
        <v>352</v>
      </c>
      <c r="I93" s="12" t="s">
        <v>353</v>
      </c>
      <c r="J93" s="12">
        <f>[1]第一考场面试成绩!L16</f>
        <v>75.6</v>
      </c>
      <c r="K93" s="12">
        <f t="shared" si="9"/>
        <v>30.24</v>
      </c>
      <c r="L93" s="12">
        <f t="shared" si="10"/>
        <v>73.62</v>
      </c>
      <c r="M93" s="18">
        <v>1</v>
      </c>
    </row>
    <row r="94" s="3" customFormat="1" customHeight="1" spans="1:13">
      <c r="A94" s="8">
        <f t="shared" si="14"/>
        <v>92</v>
      </c>
      <c r="B94" s="9"/>
      <c r="C94" s="9"/>
      <c r="D94" s="16"/>
      <c r="E94" s="10"/>
      <c r="F94" s="8" t="s">
        <v>354</v>
      </c>
      <c r="G94" s="11" t="s">
        <v>355</v>
      </c>
      <c r="H94" s="12">
        <v>71.28</v>
      </c>
      <c r="I94" s="12" t="s">
        <v>356</v>
      </c>
      <c r="J94" s="17">
        <f>[1]第一考场面试成绩!L5</f>
        <v>74.3</v>
      </c>
      <c r="K94" s="12">
        <f t="shared" si="9"/>
        <v>29.72</v>
      </c>
      <c r="L94" s="12">
        <f t="shared" si="10"/>
        <v>72.49</v>
      </c>
      <c r="M94" s="18">
        <v>2</v>
      </c>
    </row>
    <row r="95" s="3" customFormat="1" customHeight="1" spans="1:13">
      <c r="A95" s="8">
        <f t="shared" si="14"/>
        <v>93</v>
      </c>
      <c r="B95" s="9"/>
      <c r="C95" s="9"/>
      <c r="D95" s="16"/>
      <c r="E95" s="10"/>
      <c r="F95" s="8" t="s">
        <v>357</v>
      </c>
      <c r="G95" s="11" t="s">
        <v>358</v>
      </c>
      <c r="H95" s="12">
        <v>80.67</v>
      </c>
      <c r="I95" s="12" t="s">
        <v>359</v>
      </c>
      <c r="J95" s="12" t="s">
        <v>24</v>
      </c>
      <c r="K95" s="12" t="s">
        <v>24</v>
      </c>
      <c r="L95" s="12" t="str">
        <f>I95</f>
        <v>48.40</v>
      </c>
      <c r="M95" s="8" t="s">
        <v>25</v>
      </c>
    </row>
    <row r="96" s="3" customFormat="1" customHeight="1" spans="1:13">
      <c r="A96" s="8">
        <f t="shared" si="14"/>
        <v>94</v>
      </c>
      <c r="B96" s="9" t="s">
        <v>360</v>
      </c>
      <c r="C96" s="9" t="s">
        <v>239</v>
      </c>
      <c r="D96" s="16" t="s">
        <v>361</v>
      </c>
      <c r="E96" s="10">
        <v>1</v>
      </c>
      <c r="F96" s="8" t="s">
        <v>362</v>
      </c>
      <c r="G96" s="11" t="s">
        <v>363</v>
      </c>
      <c r="H96" s="12">
        <v>70.76</v>
      </c>
      <c r="I96" s="12" t="s">
        <v>364</v>
      </c>
      <c r="J96" s="12">
        <f>'[1]第二考场面试成绩 '!L18</f>
        <v>76.5</v>
      </c>
      <c r="K96" s="12">
        <f t="shared" si="9"/>
        <v>30.6</v>
      </c>
      <c r="L96" s="12">
        <f t="shared" si="10"/>
        <v>73.06</v>
      </c>
      <c r="M96" s="18">
        <v>1</v>
      </c>
    </row>
    <row r="97" s="3" customFormat="1" customHeight="1" spans="1:13">
      <c r="A97" s="8">
        <f t="shared" ref="A97:A106" si="15">ROW()-2</f>
        <v>95</v>
      </c>
      <c r="B97" s="9"/>
      <c r="C97" s="9"/>
      <c r="D97" s="16"/>
      <c r="E97" s="10"/>
      <c r="F97" s="8" t="s">
        <v>365</v>
      </c>
      <c r="G97" s="11" t="s">
        <v>366</v>
      </c>
      <c r="H97" s="12">
        <v>67.29</v>
      </c>
      <c r="I97" s="12" t="s">
        <v>367</v>
      </c>
      <c r="J97" s="12">
        <f>'[1]第二考场面试成绩 '!L8</f>
        <v>78</v>
      </c>
      <c r="K97" s="12">
        <f t="shared" si="9"/>
        <v>31.2</v>
      </c>
      <c r="L97" s="12">
        <f t="shared" si="10"/>
        <v>71.57</v>
      </c>
      <c r="M97" s="18">
        <v>2</v>
      </c>
    </row>
    <row r="98" s="3" customFormat="1" customHeight="1" spans="1:13">
      <c r="A98" s="8">
        <f t="shared" si="15"/>
        <v>96</v>
      </c>
      <c r="B98" s="9"/>
      <c r="C98" s="9"/>
      <c r="D98" s="16"/>
      <c r="E98" s="10"/>
      <c r="F98" s="8" t="s">
        <v>368</v>
      </c>
      <c r="G98" s="11" t="s">
        <v>369</v>
      </c>
      <c r="H98" s="12">
        <v>60.71</v>
      </c>
      <c r="I98" s="12" t="s">
        <v>370</v>
      </c>
      <c r="J98" s="12" t="s">
        <v>24</v>
      </c>
      <c r="K98" s="12" t="s">
        <v>24</v>
      </c>
      <c r="L98" s="12" t="str">
        <f>I98</f>
        <v>36.43</v>
      </c>
      <c r="M98" s="8" t="s">
        <v>25</v>
      </c>
    </row>
    <row r="99" s="3" customFormat="1" customHeight="1" spans="1:13">
      <c r="A99" s="8">
        <f t="shared" si="15"/>
        <v>97</v>
      </c>
      <c r="B99" s="9" t="s">
        <v>371</v>
      </c>
      <c r="C99" s="9" t="s">
        <v>239</v>
      </c>
      <c r="D99" s="16" t="s">
        <v>372</v>
      </c>
      <c r="E99" s="10">
        <v>1</v>
      </c>
      <c r="F99" s="8" t="s">
        <v>373</v>
      </c>
      <c r="G99" s="11" t="s">
        <v>374</v>
      </c>
      <c r="H99" s="12">
        <v>79.03</v>
      </c>
      <c r="I99" s="12" t="s">
        <v>375</v>
      </c>
      <c r="J99" s="12">
        <f>'[1]第二考场面试成绩 '!L11</f>
        <v>77.8</v>
      </c>
      <c r="K99" s="12">
        <f t="shared" si="9"/>
        <v>31.12</v>
      </c>
      <c r="L99" s="12">
        <f t="shared" si="10"/>
        <v>78.54</v>
      </c>
      <c r="M99" s="18">
        <v>1</v>
      </c>
    </row>
    <row r="100" s="3" customFormat="1" customHeight="1" spans="1:13">
      <c r="A100" s="8">
        <f t="shared" si="15"/>
        <v>98</v>
      </c>
      <c r="B100" s="9"/>
      <c r="C100" s="9"/>
      <c r="D100" s="16"/>
      <c r="E100" s="10"/>
      <c r="F100" s="8" t="s">
        <v>376</v>
      </c>
      <c r="G100" s="11" t="s">
        <v>377</v>
      </c>
      <c r="H100" s="12" t="s">
        <v>378</v>
      </c>
      <c r="I100" s="12" t="s">
        <v>379</v>
      </c>
      <c r="J100" s="12">
        <f>'[1]第二考场面试成绩 '!L7</f>
        <v>78.2</v>
      </c>
      <c r="K100" s="12">
        <f t="shared" si="9"/>
        <v>31.28</v>
      </c>
      <c r="L100" s="12">
        <f t="shared" si="10"/>
        <v>76.28</v>
      </c>
      <c r="M100" s="18">
        <v>2</v>
      </c>
    </row>
    <row r="101" s="3" customFormat="1" customHeight="1" spans="1:13">
      <c r="A101" s="8">
        <f t="shared" si="15"/>
        <v>99</v>
      </c>
      <c r="B101" s="9"/>
      <c r="C101" s="9"/>
      <c r="D101" s="16"/>
      <c r="E101" s="10"/>
      <c r="F101" s="8" t="s">
        <v>380</v>
      </c>
      <c r="G101" s="11" t="s">
        <v>381</v>
      </c>
      <c r="H101" s="12">
        <v>74.81</v>
      </c>
      <c r="I101" s="12" t="s">
        <v>382</v>
      </c>
      <c r="J101" s="12" t="s">
        <v>24</v>
      </c>
      <c r="K101" s="12" t="s">
        <v>24</v>
      </c>
      <c r="L101" s="12" t="str">
        <f>I101</f>
        <v>44.89</v>
      </c>
      <c r="M101" s="8" t="s">
        <v>25</v>
      </c>
    </row>
    <row r="102" s="3" customFormat="1" customHeight="1" spans="1:13">
      <c r="A102" s="8">
        <f t="shared" si="15"/>
        <v>100</v>
      </c>
      <c r="B102" s="9" t="s">
        <v>383</v>
      </c>
      <c r="C102" s="9" t="s">
        <v>101</v>
      </c>
      <c r="D102" s="16" t="s">
        <v>384</v>
      </c>
      <c r="E102" s="10">
        <v>1</v>
      </c>
      <c r="F102" s="8" t="s">
        <v>385</v>
      </c>
      <c r="G102" s="11" t="s">
        <v>386</v>
      </c>
      <c r="H102" s="12" t="s">
        <v>387</v>
      </c>
      <c r="I102" s="12" t="s">
        <v>388</v>
      </c>
      <c r="J102" s="12">
        <f>'[1]第二考场面试成绩 '!L23</f>
        <v>78.2</v>
      </c>
      <c r="K102" s="12">
        <f t="shared" si="9"/>
        <v>31.28</v>
      </c>
      <c r="L102" s="12">
        <f t="shared" si="10"/>
        <v>76.88</v>
      </c>
      <c r="M102" s="18">
        <v>1</v>
      </c>
    </row>
    <row r="103" s="3" customFormat="1" customHeight="1" spans="1:13">
      <c r="A103" s="8">
        <f t="shared" si="15"/>
        <v>101</v>
      </c>
      <c r="B103" s="9"/>
      <c r="C103" s="9"/>
      <c r="D103" s="16"/>
      <c r="E103" s="10"/>
      <c r="F103" s="8" t="s">
        <v>389</v>
      </c>
      <c r="G103" s="11" t="s">
        <v>390</v>
      </c>
      <c r="H103" s="12">
        <v>74.48</v>
      </c>
      <c r="I103" s="12" t="s">
        <v>391</v>
      </c>
      <c r="J103" s="12">
        <f>'[1]第二考场面试成绩 '!L22</f>
        <v>75</v>
      </c>
      <c r="K103" s="12">
        <f t="shared" si="9"/>
        <v>30</v>
      </c>
      <c r="L103" s="12">
        <f t="shared" si="10"/>
        <v>74.69</v>
      </c>
      <c r="M103" s="18">
        <v>2</v>
      </c>
    </row>
    <row r="104" s="3" customFormat="1" customHeight="1" spans="1:13">
      <c r="A104" s="8">
        <f t="shared" si="15"/>
        <v>102</v>
      </c>
      <c r="B104" s="9"/>
      <c r="C104" s="9"/>
      <c r="D104" s="16"/>
      <c r="E104" s="10"/>
      <c r="F104" s="8" t="s">
        <v>392</v>
      </c>
      <c r="G104" s="11" t="s">
        <v>393</v>
      </c>
      <c r="H104" s="12">
        <v>71.34</v>
      </c>
      <c r="I104" s="12" t="s">
        <v>394</v>
      </c>
      <c r="J104" s="12" t="s">
        <v>24</v>
      </c>
      <c r="K104" s="12" t="s">
        <v>24</v>
      </c>
      <c r="L104" s="12" t="str">
        <f>I104</f>
        <v>42.80</v>
      </c>
      <c r="M104" s="8" t="s">
        <v>25</v>
      </c>
    </row>
    <row r="105" s="3" customFormat="1" ht="18" customHeight="1" spans="1:13">
      <c r="A105" s="8">
        <f t="shared" si="15"/>
        <v>103</v>
      </c>
      <c r="B105" s="9" t="s">
        <v>395</v>
      </c>
      <c r="C105" s="9" t="s">
        <v>101</v>
      </c>
      <c r="D105" s="16" t="s">
        <v>396</v>
      </c>
      <c r="E105" s="10">
        <v>1</v>
      </c>
      <c r="F105" s="8" t="s">
        <v>397</v>
      </c>
      <c r="G105" s="11" t="s">
        <v>398</v>
      </c>
      <c r="H105" s="12">
        <v>71.78</v>
      </c>
      <c r="I105" s="12" t="s">
        <v>399</v>
      </c>
      <c r="J105" s="12">
        <f>'[1]第二考场面试成绩 '!L4</f>
        <v>75</v>
      </c>
      <c r="K105" s="12">
        <f t="shared" si="9"/>
        <v>30</v>
      </c>
      <c r="L105" s="12">
        <f t="shared" si="10"/>
        <v>73.07</v>
      </c>
      <c r="M105" s="18">
        <v>1</v>
      </c>
    </row>
    <row r="106" s="3" customFormat="1" ht="18" customHeight="1" spans="1:13">
      <c r="A106" s="8">
        <f t="shared" si="15"/>
        <v>104</v>
      </c>
      <c r="B106" s="9"/>
      <c r="C106" s="9"/>
      <c r="D106" s="16"/>
      <c r="E106" s="10"/>
      <c r="F106" s="8" t="s">
        <v>400</v>
      </c>
      <c r="G106" s="11" t="s">
        <v>401</v>
      </c>
      <c r="H106" s="12">
        <v>63.89</v>
      </c>
      <c r="I106" s="12" t="s">
        <v>402</v>
      </c>
      <c r="J106" s="12">
        <f>'[1]第二考场面试成绩 '!L12</f>
        <v>80.4</v>
      </c>
      <c r="K106" s="12">
        <f t="shared" si="9"/>
        <v>32.16</v>
      </c>
      <c r="L106" s="12">
        <f t="shared" si="10"/>
        <v>70.49</v>
      </c>
      <c r="M106" s="18">
        <v>2</v>
      </c>
    </row>
    <row r="107" s="3" customFormat="1" ht="18" customHeight="1" spans="1:13">
      <c r="A107" s="8">
        <f t="shared" ref="A107:A116" si="16">ROW()-2</f>
        <v>105</v>
      </c>
      <c r="B107" s="9"/>
      <c r="C107" s="9"/>
      <c r="D107" s="16"/>
      <c r="E107" s="10"/>
      <c r="F107" s="8" t="s">
        <v>403</v>
      </c>
      <c r="G107" s="11" t="s">
        <v>404</v>
      </c>
      <c r="H107" s="12">
        <v>69.59</v>
      </c>
      <c r="I107" s="12" t="s">
        <v>405</v>
      </c>
      <c r="J107" s="12" t="s">
        <v>24</v>
      </c>
      <c r="K107" s="12" t="s">
        <v>24</v>
      </c>
      <c r="L107" s="12" t="str">
        <f>I107</f>
        <v>41.75</v>
      </c>
      <c r="M107" s="8" t="s">
        <v>25</v>
      </c>
    </row>
    <row r="108" s="3" customFormat="1" ht="18" customHeight="1" spans="1:13">
      <c r="A108" s="8">
        <f t="shared" si="16"/>
        <v>106</v>
      </c>
      <c r="B108" s="9" t="s">
        <v>406</v>
      </c>
      <c r="C108" s="9" t="s">
        <v>239</v>
      </c>
      <c r="D108" s="16" t="s">
        <v>407</v>
      </c>
      <c r="E108" s="10">
        <v>1</v>
      </c>
      <c r="F108" s="8" t="s">
        <v>408</v>
      </c>
      <c r="G108" s="11" t="s">
        <v>409</v>
      </c>
      <c r="H108" s="12">
        <v>76.16</v>
      </c>
      <c r="I108" s="12" t="s">
        <v>410</v>
      </c>
      <c r="J108" s="12">
        <f>'[1]第三考场面试成绩 '!L14</f>
        <v>76.2</v>
      </c>
      <c r="K108" s="12">
        <f t="shared" si="9"/>
        <v>30.48</v>
      </c>
      <c r="L108" s="12">
        <f t="shared" si="10"/>
        <v>76.18</v>
      </c>
      <c r="M108" s="18">
        <v>1</v>
      </c>
    </row>
    <row r="109" s="3" customFormat="1" ht="18" customHeight="1" spans="1:13">
      <c r="A109" s="8">
        <f t="shared" si="16"/>
        <v>107</v>
      </c>
      <c r="B109" s="9"/>
      <c r="C109" s="9"/>
      <c r="D109" s="16"/>
      <c r="E109" s="10"/>
      <c r="F109" s="8" t="s">
        <v>411</v>
      </c>
      <c r="G109" s="11" t="s">
        <v>412</v>
      </c>
      <c r="H109" s="12">
        <v>72.29</v>
      </c>
      <c r="I109" s="12" t="s">
        <v>413</v>
      </c>
      <c r="J109" s="12">
        <f>'[1]第三考场面试成绩 '!L24</f>
        <v>61.5</v>
      </c>
      <c r="K109" s="12">
        <f t="shared" si="9"/>
        <v>24.6</v>
      </c>
      <c r="L109" s="12">
        <f t="shared" si="10"/>
        <v>67.97</v>
      </c>
      <c r="M109" s="18">
        <v>2</v>
      </c>
    </row>
    <row r="110" s="3" customFormat="1" ht="18" customHeight="1" spans="1:13">
      <c r="A110" s="8">
        <f t="shared" si="16"/>
        <v>108</v>
      </c>
      <c r="B110" s="9"/>
      <c r="C110" s="9"/>
      <c r="D110" s="16"/>
      <c r="E110" s="10"/>
      <c r="F110" s="8" t="s">
        <v>414</v>
      </c>
      <c r="G110" s="11" t="s">
        <v>415</v>
      </c>
      <c r="H110" s="12">
        <v>78.19</v>
      </c>
      <c r="I110" s="12" t="s">
        <v>416</v>
      </c>
      <c r="J110" s="12" t="s">
        <v>24</v>
      </c>
      <c r="K110" s="12" t="s">
        <v>24</v>
      </c>
      <c r="L110" s="12" t="str">
        <f>I110</f>
        <v>46.91</v>
      </c>
      <c r="M110" s="8" t="s">
        <v>25</v>
      </c>
    </row>
    <row r="111" s="3" customFormat="1" ht="18" customHeight="1" spans="1:13">
      <c r="A111" s="8">
        <f t="shared" si="16"/>
        <v>109</v>
      </c>
      <c r="B111" s="9" t="s">
        <v>417</v>
      </c>
      <c r="C111" s="9" t="s">
        <v>239</v>
      </c>
      <c r="D111" s="16" t="s">
        <v>418</v>
      </c>
      <c r="E111" s="10">
        <v>1</v>
      </c>
      <c r="F111" s="8" t="s">
        <v>419</v>
      </c>
      <c r="G111" s="11" t="s">
        <v>420</v>
      </c>
      <c r="H111" s="12">
        <v>74.81</v>
      </c>
      <c r="I111" s="12" t="s">
        <v>382</v>
      </c>
      <c r="J111" s="12">
        <f>[1]第一考场面试成绩!L22</f>
        <v>75.5</v>
      </c>
      <c r="K111" s="12">
        <f t="shared" si="9"/>
        <v>30.2</v>
      </c>
      <c r="L111" s="12">
        <f t="shared" si="10"/>
        <v>75.09</v>
      </c>
      <c r="M111" s="18">
        <v>1</v>
      </c>
    </row>
    <row r="112" s="3" customFormat="1" ht="18" customHeight="1" spans="1:13">
      <c r="A112" s="8">
        <f t="shared" si="16"/>
        <v>110</v>
      </c>
      <c r="B112" s="9"/>
      <c r="C112" s="9"/>
      <c r="D112" s="16"/>
      <c r="E112" s="10"/>
      <c r="F112" s="8" t="s">
        <v>421</v>
      </c>
      <c r="G112" s="11" t="s">
        <v>422</v>
      </c>
      <c r="H112" s="12">
        <v>74.84</v>
      </c>
      <c r="I112" s="12" t="s">
        <v>423</v>
      </c>
      <c r="J112" s="12">
        <f>[1]第一考场面试成绩!L7</f>
        <v>74.8</v>
      </c>
      <c r="K112" s="12">
        <f t="shared" si="9"/>
        <v>29.92</v>
      </c>
      <c r="L112" s="12">
        <f t="shared" si="10"/>
        <v>74.82</v>
      </c>
      <c r="M112" s="18">
        <v>2</v>
      </c>
    </row>
    <row r="113" s="3" customFormat="1" ht="18" customHeight="1" spans="1:13">
      <c r="A113" s="8">
        <f t="shared" si="16"/>
        <v>111</v>
      </c>
      <c r="B113" s="9"/>
      <c r="C113" s="9"/>
      <c r="D113" s="16"/>
      <c r="E113" s="10"/>
      <c r="F113" s="8" t="s">
        <v>424</v>
      </c>
      <c r="G113" s="19" t="s">
        <v>425</v>
      </c>
      <c r="H113" s="12">
        <v>71.46</v>
      </c>
      <c r="I113" s="12" t="s">
        <v>426</v>
      </c>
      <c r="J113" s="12">
        <f>[1]第一考场面试成绩!L6</f>
        <v>78.3</v>
      </c>
      <c r="K113" s="12">
        <f t="shared" si="9"/>
        <v>31.32</v>
      </c>
      <c r="L113" s="12">
        <f t="shared" si="10"/>
        <v>74.2</v>
      </c>
      <c r="M113" s="18">
        <v>3</v>
      </c>
    </row>
    <row r="114" s="3" customFormat="1" customHeight="1" spans="1:13">
      <c r="A114" s="8">
        <f t="shared" si="16"/>
        <v>112</v>
      </c>
      <c r="B114" s="9" t="s">
        <v>427</v>
      </c>
      <c r="C114" s="9" t="s">
        <v>239</v>
      </c>
      <c r="D114" s="16" t="s">
        <v>428</v>
      </c>
      <c r="E114" s="10">
        <v>1</v>
      </c>
      <c r="F114" s="8" t="s">
        <v>429</v>
      </c>
      <c r="G114" s="11" t="s">
        <v>430</v>
      </c>
      <c r="H114" s="12">
        <v>73.45</v>
      </c>
      <c r="I114" s="12" t="s">
        <v>431</v>
      </c>
      <c r="J114" s="12">
        <f>[1]第一考场面试成绩!L24</f>
        <v>77.5</v>
      </c>
      <c r="K114" s="12">
        <f t="shared" ref="K114:K152" si="17">J114*0.4</f>
        <v>31</v>
      </c>
      <c r="L114" s="12">
        <f t="shared" ref="L114:L152" si="18">K114+I114</f>
        <v>75.07</v>
      </c>
      <c r="M114" s="18">
        <v>1</v>
      </c>
    </row>
    <row r="115" s="3" customFormat="1" customHeight="1" spans="1:13">
      <c r="A115" s="8">
        <f t="shared" si="16"/>
        <v>113</v>
      </c>
      <c r="B115" s="9"/>
      <c r="C115" s="9"/>
      <c r="D115" s="16"/>
      <c r="E115" s="10"/>
      <c r="F115" s="8" t="s">
        <v>432</v>
      </c>
      <c r="G115" s="11" t="s">
        <v>433</v>
      </c>
      <c r="H115" s="12" t="s">
        <v>434</v>
      </c>
      <c r="I115" s="12" t="s">
        <v>435</v>
      </c>
      <c r="J115" s="12">
        <f>[1]第一考场面试成绩!L17</f>
        <v>73.1</v>
      </c>
      <c r="K115" s="12">
        <f t="shared" si="17"/>
        <v>29.24</v>
      </c>
      <c r="L115" s="12">
        <f t="shared" si="18"/>
        <v>73.22</v>
      </c>
      <c r="M115" s="18">
        <v>2</v>
      </c>
    </row>
    <row r="116" s="3" customFormat="1" customHeight="1" spans="1:13">
      <c r="A116" s="8">
        <f t="shared" si="16"/>
        <v>114</v>
      </c>
      <c r="B116" s="9"/>
      <c r="C116" s="9"/>
      <c r="D116" s="16"/>
      <c r="E116" s="10"/>
      <c r="F116" s="8" t="s">
        <v>436</v>
      </c>
      <c r="G116" s="11" t="s">
        <v>437</v>
      </c>
      <c r="H116" s="12" t="s">
        <v>438</v>
      </c>
      <c r="I116" s="12" t="s">
        <v>439</v>
      </c>
      <c r="J116" s="12" t="s">
        <v>24</v>
      </c>
      <c r="K116" s="12" t="s">
        <v>24</v>
      </c>
      <c r="L116" s="12" t="str">
        <f>I116</f>
        <v>40.86</v>
      </c>
      <c r="M116" s="8" t="s">
        <v>25</v>
      </c>
    </row>
    <row r="117" s="3" customFormat="1" customHeight="1" spans="1:13">
      <c r="A117" s="8">
        <f t="shared" ref="A117:A126" si="19">ROW()-2</f>
        <v>115</v>
      </c>
      <c r="B117" s="9" t="s">
        <v>440</v>
      </c>
      <c r="C117" s="9" t="s">
        <v>217</v>
      </c>
      <c r="D117" s="16" t="s">
        <v>441</v>
      </c>
      <c r="E117" s="10">
        <v>1</v>
      </c>
      <c r="F117" s="8" t="s">
        <v>442</v>
      </c>
      <c r="G117" s="11" t="s">
        <v>443</v>
      </c>
      <c r="H117" s="12">
        <v>73.29</v>
      </c>
      <c r="I117" s="12" t="s">
        <v>444</v>
      </c>
      <c r="J117" s="12">
        <f>'[1]第二考场面试成绩 '!L19</f>
        <v>76.2</v>
      </c>
      <c r="K117" s="12">
        <f t="shared" si="17"/>
        <v>30.48</v>
      </c>
      <c r="L117" s="12">
        <f t="shared" si="18"/>
        <v>74.45</v>
      </c>
      <c r="M117" s="18">
        <v>1</v>
      </c>
    </row>
    <row r="118" s="3" customFormat="1" customHeight="1" spans="1:13">
      <c r="A118" s="8">
        <f t="shared" si="19"/>
        <v>116</v>
      </c>
      <c r="B118" s="9"/>
      <c r="C118" s="9"/>
      <c r="D118" s="16"/>
      <c r="E118" s="10"/>
      <c r="F118" s="8" t="s">
        <v>445</v>
      </c>
      <c r="G118" s="11" t="s">
        <v>446</v>
      </c>
      <c r="H118" s="12">
        <v>71.11</v>
      </c>
      <c r="I118" s="12" t="s">
        <v>447</v>
      </c>
      <c r="J118" s="12" t="s">
        <v>24</v>
      </c>
      <c r="K118" s="12" t="s">
        <v>24</v>
      </c>
      <c r="L118" s="12" t="str">
        <f>I118</f>
        <v>42.67</v>
      </c>
      <c r="M118" s="8" t="s">
        <v>25</v>
      </c>
    </row>
    <row r="119" s="3" customFormat="1" customHeight="1" spans="1:13">
      <c r="A119" s="8">
        <f t="shared" si="19"/>
        <v>117</v>
      </c>
      <c r="B119" s="9"/>
      <c r="C119" s="9"/>
      <c r="D119" s="16"/>
      <c r="E119" s="10"/>
      <c r="F119" s="8" t="s">
        <v>448</v>
      </c>
      <c r="G119" s="11" t="s">
        <v>449</v>
      </c>
      <c r="H119" s="12">
        <v>63.74</v>
      </c>
      <c r="I119" s="12" t="s">
        <v>450</v>
      </c>
      <c r="J119" s="12" t="s">
        <v>24</v>
      </c>
      <c r="K119" s="12" t="s">
        <v>24</v>
      </c>
      <c r="L119" s="12" t="str">
        <f>I119</f>
        <v>38.24</v>
      </c>
      <c r="M119" s="8" t="s">
        <v>25</v>
      </c>
    </row>
    <row r="120" s="3" customFormat="1" customHeight="1" spans="1:13">
      <c r="A120" s="8">
        <f t="shared" si="19"/>
        <v>118</v>
      </c>
      <c r="B120" s="9" t="s">
        <v>451</v>
      </c>
      <c r="C120" s="9" t="s">
        <v>452</v>
      </c>
      <c r="D120" s="16" t="s">
        <v>453</v>
      </c>
      <c r="E120" s="10">
        <v>1</v>
      </c>
      <c r="F120" s="8">
        <v>20240302508</v>
      </c>
      <c r="G120" s="11" t="s">
        <v>454</v>
      </c>
      <c r="H120" s="12" t="s">
        <v>455</v>
      </c>
      <c r="I120" s="12" t="s">
        <v>456</v>
      </c>
      <c r="J120" s="12">
        <f>'[1]第三考场面试成绩 '!L5</f>
        <v>43.4</v>
      </c>
      <c r="K120" s="12">
        <f t="shared" si="17"/>
        <v>17.36</v>
      </c>
      <c r="L120" s="12">
        <f t="shared" si="18"/>
        <v>61.46</v>
      </c>
      <c r="M120" s="18">
        <v>1</v>
      </c>
    </row>
    <row r="121" s="3" customFormat="1" customHeight="1" spans="1:13">
      <c r="A121" s="8">
        <f t="shared" si="19"/>
        <v>119</v>
      </c>
      <c r="B121" s="9"/>
      <c r="C121" s="9"/>
      <c r="D121" s="16"/>
      <c r="E121" s="10"/>
      <c r="F121" s="8" t="s">
        <v>457</v>
      </c>
      <c r="G121" s="11" t="s">
        <v>458</v>
      </c>
      <c r="H121" s="12">
        <v>75.67</v>
      </c>
      <c r="I121" s="12" t="s">
        <v>459</v>
      </c>
      <c r="J121" s="12">
        <f>'[1]第三考场面试成绩 '!L4</f>
        <v>20</v>
      </c>
      <c r="K121" s="12">
        <f t="shared" si="17"/>
        <v>8</v>
      </c>
      <c r="L121" s="12">
        <f t="shared" si="18"/>
        <v>53.4</v>
      </c>
      <c r="M121" s="18">
        <v>2</v>
      </c>
    </row>
    <row r="122" s="3" customFormat="1" customHeight="1" spans="1:13">
      <c r="A122" s="8">
        <f t="shared" si="19"/>
        <v>120</v>
      </c>
      <c r="B122" s="9"/>
      <c r="C122" s="9"/>
      <c r="D122" s="16"/>
      <c r="E122" s="10"/>
      <c r="F122" s="8" t="s">
        <v>460</v>
      </c>
      <c r="G122" s="11" t="s">
        <v>461</v>
      </c>
      <c r="H122" s="12">
        <v>77.31</v>
      </c>
      <c r="I122" s="12" t="s">
        <v>462</v>
      </c>
      <c r="J122" s="12" t="s">
        <v>24</v>
      </c>
      <c r="K122" s="12" t="s">
        <v>24</v>
      </c>
      <c r="L122" s="12" t="str">
        <f>I122</f>
        <v>46.39</v>
      </c>
      <c r="M122" s="8" t="s">
        <v>25</v>
      </c>
    </row>
    <row r="123" s="3" customFormat="1" customHeight="1" spans="1:13">
      <c r="A123" s="8">
        <f t="shared" si="19"/>
        <v>121</v>
      </c>
      <c r="B123" s="9" t="s">
        <v>463</v>
      </c>
      <c r="C123" s="9" t="s">
        <v>464</v>
      </c>
      <c r="D123" s="16" t="s">
        <v>465</v>
      </c>
      <c r="E123" s="10">
        <v>1</v>
      </c>
      <c r="F123" s="8" t="s">
        <v>466</v>
      </c>
      <c r="G123" s="11" t="s">
        <v>467</v>
      </c>
      <c r="H123" s="12">
        <v>73.28</v>
      </c>
      <c r="I123" s="12" t="s">
        <v>444</v>
      </c>
      <c r="J123" s="12">
        <f>'[1]第三考场面试成绩 '!L22</f>
        <v>72.4</v>
      </c>
      <c r="K123" s="12">
        <f t="shared" si="17"/>
        <v>28.96</v>
      </c>
      <c r="L123" s="12">
        <f t="shared" si="18"/>
        <v>72.93</v>
      </c>
      <c r="M123" s="18">
        <v>1</v>
      </c>
    </row>
    <row r="124" s="3" customFormat="1" customHeight="1" spans="1:13">
      <c r="A124" s="8">
        <f t="shared" si="19"/>
        <v>122</v>
      </c>
      <c r="B124" s="9"/>
      <c r="C124" s="9"/>
      <c r="D124" s="16"/>
      <c r="E124" s="10"/>
      <c r="F124" s="8" t="s">
        <v>468</v>
      </c>
      <c r="G124" s="11" t="s">
        <v>469</v>
      </c>
      <c r="H124" s="12">
        <v>66.75</v>
      </c>
      <c r="I124" s="12" t="s">
        <v>470</v>
      </c>
      <c r="J124" s="12">
        <f>'[1]第三考场面试成绩 '!L21</f>
        <v>75</v>
      </c>
      <c r="K124" s="12">
        <f t="shared" si="17"/>
        <v>30</v>
      </c>
      <c r="L124" s="12">
        <f t="shared" si="18"/>
        <v>70.05</v>
      </c>
      <c r="M124" s="18">
        <v>2</v>
      </c>
    </row>
    <row r="125" s="3" customFormat="1" customHeight="1" spans="1:13">
      <c r="A125" s="8">
        <f t="shared" si="19"/>
        <v>123</v>
      </c>
      <c r="B125" s="9"/>
      <c r="C125" s="9"/>
      <c r="D125" s="16"/>
      <c r="E125" s="10"/>
      <c r="F125" s="8" t="s">
        <v>471</v>
      </c>
      <c r="G125" s="11" t="s">
        <v>472</v>
      </c>
      <c r="H125" s="12">
        <v>67.43</v>
      </c>
      <c r="I125" s="12" t="s">
        <v>473</v>
      </c>
      <c r="J125" s="12">
        <f>'[1]第三考场面试成绩 '!L19</f>
        <v>69.8</v>
      </c>
      <c r="K125" s="12">
        <f t="shared" si="17"/>
        <v>27.92</v>
      </c>
      <c r="L125" s="12">
        <f t="shared" si="18"/>
        <v>68.38</v>
      </c>
      <c r="M125" s="18">
        <v>3</v>
      </c>
    </row>
    <row r="126" s="3" customFormat="1" customHeight="1" spans="1:13">
      <c r="A126" s="8">
        <f t="shared" si="19"/>
        <v>124</v>
      </c>
      <c r="B126" s="9" t="s">
        <v>474</v>
      </c>
      <c r="C126" s="9" t="s">
        <v>217</v>
      </c>
      <c r="D126" s="16" t="s">
        <v>475</v>
      </c>
      <c r="E126" s="10">
        <v>1</v>
      </c>
      <c r="F126" s="8" t="s">
        <v>476</v>
      </c>
      <c r="G126" s="11" t="s">
        <v>477</v>
      </c>
      <c r="H126" s="12">
        <v>77.68</v>
      </c>
      <c r="I126" s="12" t="s">
        <v>478</v>
      </c>
      <c r="J126" s="12">
        <f>'[1]第三考场面试成绩 '!L11</f>
        <v>68.3</v>
      </c>
      <c r="K126" s="12">
        <f t="shared" si="17"/>
        <v>27.32</v>
      </c>
      <c r="L126" s="12">
        <f t="shared" si="18"/>
        <v>73.93</v>
      </c>
      <c r="M126" s="18">
        <v>1</v>
      </c>
    </row>
    <row r="127" s="3" customFormat="1" customHeight="1" spans="1:13">
      <c r="A127" s="8">
        <f t="shared" ref="A127:A136" si="20">ROW()-2</f>
        <v>125</v>
      </c>
      <c r="B127" s="9"/>
      <c r="C127" s="9"/>
      <c r="D127" s="16"/>
      <c r="E127" s="10"/>
      <c r="F127" s="8" t="s">
        <v>479</v>
      </c>
      <c r="G127" s="11" t="s">
        <v>480</v>
      </c>
      <c r="H127" s="12" t="s">
        <v>481</v>
      </c>
      <c r="I127" s="12" t="s">
        <v>482</v>
      </c>
      <c r="J127" s="12" t="s">
        <v>24</v>
      </c>
      <c r="K127" s="12" t="s">
        <v>24</v>
      </c>
      <c r="L127" s="12" t="str">
        <f>I127</f>
        <v>47.22</v>
      </c>
      <c r="M127" s="8" t="s">
        <v>25</v>
      </c>
    </row>
    <row r="128" s="3" customFormat="1" customHeight="1" spans="1:13">
      <c r="A128" s="8">
        <f t="shared" si="20"/>
        <v>126</v>
      </c>
      <c r="B128" s="9"/>
      <c r="C128" s="9"/>
      <c r="D128" s="16"/>
      <c r="E128" s="10"/>
      <c r="F128" s="8" t="s">
        <v>483</v>
      </c>
      <c r="G128" s="11" t="s">
        <v>484</v>
      </c>
      <c r="H128" s="12">
        <v>76.65</v>
      </c>
      <c r="I128" s="12" t="s">
        <v>485</v>
      </c>
      <c r="J128" s="12" t="s">
        <v>24</v>
      </c>
      <c r="K128" s="12" t="s">
        <v>24</v>
      </c>
      <c r="L128" s="12" t="str">
        <f>I128</f>
        <v>45.99</v>
      </c>
      <c r="M128" s="8" t="s">
        <v>25</v>
      </c>
    </row>
    <row r="129" s="3" customFormat="1" ht="30" customHeight="1" spans="1:13">
      <c r="A129" s="8">
        <f t="shared" si="20"/>
        <v>127</v>
      </c>
      <c r="B129" s="9" t="s">
        <v>486</v>
      </c>
      <c r="C129" s="9" t="s">
        <v>487</v>
      </c>
      <c r="D129" s="16" t="s">
        <v>488</v>
      </c>
      <c r="E129" s="10">
        <v>1</v>
      </c>
      <c r="F129" s="8" t="s">
        <v>489</v>
      </c>
      <c r="G129" s="11" t="s">
        <v>490</v>
      </c>
      <c r="H129" s="12">
        <v>68.92</v>
      </c>
      <c r="I129" s="12" t="s">
        <v>491</v>
      </c>
      <c r="J129" s="12">
        <f>'[1]第三考场面试成绩 '!L25</f>
        <v>67.9</v>
      </c>
      <c r="K129" s="12">
        <f t="shared" si="17"/>
        <v>27.16</v>
      </c>
      <c r="L129" s="12">
        <f t="shared" si="18"/>
        <v>68.51</v>
      </c>
      <c r="M129" s="18">
        <v>1</v>
      </c>
    </row>
    <row r="130" s="3" customFormat="1" customHeight="1" spans="1:13">
      <c r="A130" s="8">
        <f t="shared" si="20"/>
        <v>128</v>
      </c>
      <c r="B130" s="9" t="s">
        <v>492</v>
      </c>
      <c r="C130" s="9" t="s">
        <v>487</v>
      </c>
      <c r="D130" s="16" t="s">
        <v>493</v>
      </c>
      <c r="E130" s="10">
        <v>1</v>
      </c>
      <c r="F130" s="8" t="s">
        <v>494</v>
      </c>
      <c r="G130" s="11" t="s">
        <v>495</v>
      </c>
      <c r="H130" s="12">
        <v>70.32</v>
      </c>
      <c r="I130" s="12" t="s">
        <v>496</v>
      </c>
      <c r="J130" s="12" t="s">
        <v>24</v>
      </c>
      <c r="K130" s="12" t="s">
        <v>24</v>
      </c>
      <c r="L130" s="12" t="str">
        <f>I130</f>
        <v>42.19</v>
      </c>
      <c r="M130" s="8" t="s">
        <v>25</v>
      </c>
    </row>
    <row r="131" s="3" customFormat="1" customHeight="1" spans="1:13">
      <c r="A131" s="8">
        <f t="shared" si="20"/>
        <v>129</v>
      </c>
      <c r="B131" s="9"/>
      <c r="C131" s="9"/>
      <c r="D131" s="16"/>
      <c r="E131" s="10"/>
      <c r="F131" s="8" t="s">
        <v>497</v>
      </c>
      <c r="G131" s="11" t="s">
        <v>498</v>
      </c>
      <c r="H131" s="12" t="s">
        <v>72</v>
      </c>
      <c r="I131" s="12" t="s">
        <v>73</v>
      </c>
      <c r="J131" s="12" t="s">
        <v>24</v>
      </c>
      <c r="K131" s="12" t="s">
        <v>24</v>
      </c>
      <c r="L131" s="12" t="str">
        <f>I131</f>
        <v>40.74</v>
      </c>
      <c r="M131" s="8" t="s">
        <v>25</v>
      </c>
    </row>
    <row r="132" s="3" customFormat="1" customHeight="1" spans="1:13">
      <c r="A132" s="8">
        <f t="shared" si="20"/>
        <v>130</v>
      </c>
      <c r="B132" s="9" t="s">
        <v>238</v>
      </c>
      <c r="C132" s="9" t="s">
        <v>217</v>
      </c>
      <c r="D132" s="16" t="s">
        <v>499</v>
      </c>
      <c r="E132" s="10">
        <v>1</v>
      </c>
      <c r="F132" s="8" t="s">
        <v>500</v>
      </c>
      <c r="G132" s="11" t="s">
        <v>501</v>
      </c>
      <c r="H132" s="12">
        <v>80.34</v>
      </c>
      <c r="I132" s="12" t="s">
        <v>502</v>
      </c>
      <c r="J132" s="12">
        <f>'[1]第三考场面试成绩 '!L6</f>
        <v>77.5</v>
      </c>
      <c r="K132" s="12">
        <f t="shared" si="17"/>
        <v>31</v>
      </c>
      <c r="L132" s="12">
        <f t="shared" si="18"/>
        <v>79.2</v>
      </c>
      <c r="M132" s="18">
        <v>1</v>
      </c>
    </row>
    <row r="133" s="3" customFormat="1" customHeight="1" spans="1:13">
      <c r="A133" s="8">
        <f t="shared" si="20"/>
        <v>131</v>
      </c>
      <c r="B133" s="9"/>
      <c r="C133" s="9"/>
      <c r="D133" s="16"/>
      <c r="E133" s="10"/>
      <c r="F133" s="8" t="s">
        <v>503</v>
      </c>
      <c r="G133" s="11" t="s">
        <v>504</v>
      </c>
      <c r="H133" s="12">
        <v>78.55</v>
      </c>
      <c r="I133" s="12" t="s">
        <v>505</v>
      </c>
      <c r="J133" s="12" t="s">
        <v>24</v>
      </c>
      <c r="K133" s="12" t="s">
        <v>24</v>
      </c>
      <c r="L133" s="12" t="str">
        <f>I133</f>
        <v>47.13</v>
      </c>
      <c r="M133" s="8" t="s">
        <v>25</v>
      </c>
    </row>
    <row r="134" s="3" customFormat="1" customHeight="1" spans="1:13">
      <c r="A134" s="8">
        <f t="shared" si="20"/>
        <v>132</v>
      </c>
      <c r="B134" s="9"/>
      <c r="C134" s="9"/>
      <c r="D134" s="16"/>
      <c r="E134" s="10"/>
      <c r="F134" s="8" t="s">
        <v>506</v>
      </c>
      <c r="G134" s="11" t="s">
        <v>507</v>
      </c>
      <c r="H134" s="12">
        <v>77.47</v>
      </c>
      <c r="I134" s="12" t="s">
        <v>508</v>
      </c>
      <c r="J134" s="12" t="s">
        <v>24</v>
      </c>
      <c r="K134" s="12" t="s">
        <v>24</v>
      </c>
      <c r="L134" s="12" t="str">
        <f>I134</f>
        <v>46.48</v>
      </c>
      <c r="M134" s="8" t="s">
        <v>25</v>
      </c>
    </row>
    <row r="135" s="3" customFormat="1" customHeight="1" spans="1:13">
      <c r="A135" s="8">
        <f t="shared" si="20"/>
        <v>133</v>
      </c>
      <c r="B135" s="9" t="s">
        <v>509</v>
      </c>
      <c r="C135" s="9" t="s">
        <v>239</v>
      </c>
      <c r="D135" s="16" t="s">
        <v>510</v>
      </c>
      <c r="E135" s="10">
        <v>1</v>
      </c>
      <c r="F135" s="8" t="s">
        <v>511</v>
      </c>
      <c r="G135" s="11" t="s">
        <v>512</v>
      </c>
      <c r="H135" s="12">
        <v>71.62</v>
      </c>
      <c r="I135" s="12" t="s">
        <v>231</v>
      </c>
      <c r="J135" s="12">
        <f>'[1]第二考场面试成绩 '!L17</f>
        <v>75.4</v>
      </c>
      <c r="K135" s="12">
        <f t="shared" si="17"/>
        <v>30.16</v>
      </c>
      <c r="L135" s="12">
        <f t="shared" si="18"/>
        <v>73.13</v>
      </c>
      <c r="M135" s="18">
        <v>1</v>
      </c>
    </row>
    <row r="136" s="3" customFormat="1" customHeight="1" spans="1:13">
      <c r="A136" s="8">
        <f t="shared" si="20"/>
        <v>134</v>
      </c>
      <c r="B136" s="9"/>
      <c r="C136" s="9"/>
      <c r="D136" s="16"/>
      <c r="E136" s="10"/>
      <c r="F136" s="8" t="s">
        <v>513</v>
      </c>
      <c r="G136" s="11" t="s">
        <v>514</v>
      </c>
      <c r="H136" s="12">
        <v>63.08</v>
      </c>
      <c r="I136" s="12" t="s">
        <v>515</v>
      </c>
      <c r="J136" s="12" t="s">
        <v>24</v>
      </c>
      <c r="K136" s="12" t="s">
        <v>24</v>
      </c>
      <c r="L136" s="12" t="str">
        <f>I136</f>
        <v>37.85</v>
      </c>
      <c r="M136" s="8" t="s">
        <v>25</v>
      </c>
    </row>
    <row r="137" s="3" customFormat="1" customHeight="1" spans="1:13">
      <c r="A137" s="8">
        <f t="shared" ref="A137:A146" si="21">ROW()-2</f>
        <v>135</v>
      </c>
      <c r="B137" s="9"/>
      <c r="C137" s="9"/>
      <c r="D137" s="16"/>
      <c r="E137" s="10"/>
      <c r="F137" s="8" t="s">
        <v>516</v>
      </c>
      <c r="G137" s="11" t="s">
        <v>517</v>
      </c>
      <c r="H137" s="12">
        <v>61.03</v>
      </c>
      <c r="I137" s="12" t="s">
        <v>518</v>
      </c>
      <c r="J137" s="12" t="s">
        <v>24</v>
      </c>
      <c r="K137" s="12" t="s">
        <v>24</v>
      </c>
      <c r="L137" s="12" t="str">
        <f>I137</f>
        <v>36.62</v>
      </c>
      <c r="M137" s="8" t="s">
        <v>25</v>
      </c>
    </row>
    <row r="138" s="3" customFormat="1" customHeight="1" spans="1:13">
      <c r="A138" s="8">
        <f t="shared" si="21"/>
        <v>136</v>
      </c>
      <c r="B138" s="9" t="s">
        <v>519</v>
      </c>
      <c r="C138" s="9" t="s">
        <v>239</v>
      </c>
      <c r="D138" s="16" t="s">
        <v>520</v>
      </c>
      <c r="E138" s="10">
        <v>1</v>
      </c>
      <c r="F138" s="8" t="s">
        <v>521</v>
      </c>
      <c r="G138" s="11" t="s">
        <v>522</v>
      </c>
      <c r="H138" s="12">
        <v>76.34</v>
      </c>
      <c r="I138" s="12" t="s">
        <v>523</v>
      </c>
      <c r="J138" s="12">
        <f>[1]第一考场面试成绩!L12</f>
        <v>77.7</v>
      </c>
      <c r="K138" s="12">
        <f t="shared" si="17"/>
        <v>31.08</v>
      </c>
      <c r="L138" s="12">
        <f t="shared" si="18"/>
        <v>76.88</v>
      </c>
      <c r="M138" s="18">
        <v>1</v>
      </c>
    </row>
    <row r="139" s="3" customFormat="1" customHeight="1" spans="1:13">
      <c r="A139" s="8">
        <f t="shared" si="21"/>
        <v>137</v>
      </c>
      <c r="B139" s="9"/>
      <c r="C139" s="9"/>
      <c r="D139" s="16"/>
      <c r="E139" s="10"/>
      <c r="F139" s="8" t="s">
        <v>524</v>
      </c>
      <c r="G139" s="11" t="s">
        <v>525</v>
      </c>
      <c r="H139" s="12">
        <v>72.62</v>
      </c>
      <c r="I139" s="12" t="s">
        <v>526</v>
      </c>
      <c r="J139" s="12">
        <f>[1]第一考场面试成绩!L21</f>
        <v>75.1</v>
      </c>
      <c r="K139" s="12">
        <f t="shared" si="17"/>
        <v>30.04</v>
      </c>
      <c r="L139" s="12">
        <f t="shared" si="18"/>
        <v>73.61</v>
      </c>
      <c r="M139" s="18">
        <v>2</v>
      </c>
    </row>
    <row r="140" s="3" customFormat="1" customHeight="1" spans="1:13">
      <c r="A140" s="8">
        <f t="shared" si="21"/>
        <v>138</v>
      </c>
      <c r="B140" s="9"/>
      <c r="C140" s="9"/>
      <c r="D140" s="16"/>
      <c r="E140" s="10"/>
      <c r="F140" s="8" t="s">
        <v>527</v>
      </c>
      <c r="G140" s="11" t="s">
        <v>528</v>
      </c>
      <c r="H140" s="12">
        <v>73.16</v>
      </c>
      <c r="I140" s="12" t="s">
        <v>529</v>
      </c>
      <c r="J140" s="12" t="s">
        <v>24</v>
      </c>
      <c r="K140" s="12" t="s">
        <v>24</v>
      </c>
      <c r="L140" s="12" t="str">
        <f>I140</f>
        <v>43.90</v>
      </c>
      <c r="M140" s="8" t="s">
        <v>25</v>
      </c>
    </row>
    <row r="141" s="3" customFormat="1" customHeight="1" spans="1:13">
      <c r="A141" s="8">
        <f t="shared" si="21"/>
        <v>139</v>
      </c>
      <c r="B141" s="9" t="s">
        <v>530</v>
      </c>
      <c r="C141" s="9" t="s">
        <v>239</v>
      </c>
      <c r="D141" s="16" t="s">
        <v>531</v>
      </c>
      <c r="E141" s="10">
        <v>1</v>
      </c>
      <c r="F141" s="8" t="s">
        <v>532</v>
      </c>
      <c r="G141" s="11" t="s">
        <v>533</v>
      </c>
      <c r="H141" s="12">
        <v>73.14</v>
      </c>
      <c r="I141" s="12" t="s">
        <v>534</v>
      </c>
      <c r="J141" s="12">
        <f>[1]第一考场面试成绩!L4</f>
        <v>76.1</v>
      </c>
      <c r="K141" s="12">
        <f t="shared" si="17"/>
        <v>30.44</v>
      </c>
      <c r="L141" s="12">
        <f t="shared" si="18"/>
        <v>74.32</v>
      </c>
      <c r="M141" s="18">
        <v>1</v>
      </c>
    </row>
    <row r="142" s="3" customFormat="1" customHeight="1" spans="1:13">
      <c r="A142" s="8">
        <f t="shared" si="21"/>
        <v>140</v>
      </c>
      <c r="B142" s="9"/>
      <c r="C142" s="9"/>
      <c r="D142" s="16"/>
      <c r="E142" s="10"/>
      <c r="F142" s="8" t="s">
        <v>535</v>
      </c>
      <c r="G142" s="11" t="s">
        <v>536</v>
      </c>
      <c r="H142" s="12">
        <v>70.27</v>
      </c>
      <c r="I142" s="12" t="s">
        <v>537</v>
      </c>
      <c r="J142" s="12">
        <f>[1]第一考场面试成绩!L23</f>
        <v>76.1</v>
      </c>
      <c r="K142" s="12">
        <f t="shared" si="17"/>
        <v>30.44</v>
      </c>
      <c r="L142" s="12">
        <f t="shared" si="18"/>
        <v>72.6</v>
      </c>
      <c r="M142" s="18">
        <v>2</v>
      </c>
    </row>
    <row r="143" s="3" customFormat="1" customHeight="1" spans="1:13">
      <c r="A143" s="8">
        <f t="shared" si="21"/>
        <v>141</v>
      </c>
      <c r="B143" s="9"/>
      <c r="C143" s="9"/>
      <c r="D143" s="16"/>
      <c r="E143" s="10"/>
      <c r="F143" s="8" t="s">
        <v>538</v>
      </c>
      <c r="G143" s="11" t="s">
        <v>539</v>
      </c>
      <c r="H143" s="12">
        <v>68.78</v>
      </c>
      <c r="I143" s="12" t="s">
        <v>540</v>
      </c>
      <c r="J143" s="12">
        <f>[1]第一考场面试成绩!L19</f>
        <v>71.5</v>
      </c>
      <c r="K143" s="12">
        <f t="shared" si="17"/>
        <v>28.6</v>
      </c>
      <c r="L143" s="12">
        <f t="shared" si="18"/>
        <v>69.87</v>
      </c>
      <c r="M143" s="18">
        <v>3</v>
      </c>
    </row>
    <row r="144" s="3" customFormat="1" customHeight="1" spans="1:13">
      <c r="A144" s="8">
        <f t="shared" si="21"/>
        <v>142</v>
      </c>
      <c r="B144" s="9" t="s">
        <v>371</v>
      </c>
      <c r="C144" s="9" t="s">
        <v>239</v>
      </c>
      <c r="D144" s="16" t="s">
        <v>541</v>
      </c>
      <c r="E144" s="10">
        <v>1</v>
      </c>
      <c r="F144" s="8" t="s">
        <v>542</v>
      </c>
      <c r="G144" s="11" t="s">
        <v>543</v>
      </c>
      <c r="H144" s="12" t="s">
        <v>434</v>
      </c>
      <c r="I144" s="12" t="s">
        <v>435</v>
      </c>
      <c r="J144" s="12">
        <f>[1]第一考场面试成绩!L14</f>
        <v>79.9</v>
      </c>
      <c r="K144" s="12">
        <f t="shared" si="17"/>
        <v>31.96</v>
      </c>
      <c r="L144" s="12">
        <f t="shared" si="18"/>
        <v>75.94</v>
      </c>
      <c r="M144" s="18">
        <v>1</v>
      </c>
    </row>
    <row r="145" s="3" customFormat="1" customHeight="1" spans="1:13">
      <c r="A145" s="8">
        <f t="shared" si="21"/>
        <v>143</v>
      </c>
      <c r="B145" s="9"/>
      <c r="C145" s="9"/>
      <c r="D145" s="16"/>
      <c r="E145" s="10"/>
      <c r="F145" s="8" t="s">
        <v>544</v>
      </c>
      <c r="G145" s="11" t="s">
        <v>545</v>
      </c>
      <c r="H145" s="12">
        <v>68.43</v>
      </c>
      <c r="I145" s="12" t="s">
        <v>237</v>
      </c>
      <c r="J145" s="12">
        <f>[1]第一考场面试成绩!L9</f>
        <v>77.7</v>
      </c>
      <c r="K145" s="12">
        <f t="shared" si="17"/>
        <v>31.08</v>
      </c>
      <c r="L145" s="12">
        <f t="shared" si="18"/>
        <v>72.14</v>
      </c>
      <c r="M145" s="18">
        <v>2</v>
      </c>
    </row>
    <row r="146" s="3" customFormat="1" customHeight="1" spans="1:13">
      <c r="A146" s="8">
        <f t="shared" si="21"/>
        <v>144</v>
      </c>
      <c r="B146" s="9"/>
      <c r="C146" s="9"/>
      <c r="D146" s="16"/>
      <c r="E146" s="10"/>
      <c r="F146" s="8" t="s">
        <v>546</v>
      </c>
      <c r="G146" s="11" t="s">
        <v>547</v>
      </c>
      <c r="H146" s="12">
        <v>66.41</v>
      </c>
      <c r="I146" s="12" t="s">
        <v>548</v>
      </c>
      <c r="J146" s="12" t="s">
        <v>24</v>
      </c>
      <c r="K146" s="12" t="s">
        <v>24</v>
      </c>
      <c r="L146" s="12" t="str">
        <f>I146</f>
        <v>39.85</v>
      </c>
      <c r="M146" s="8" t="s">
        <v>25</v>
      </c>
    </row>
    <row r="147" s="3" customFormat="1" customHeight="1" spans="1:13">
      <c r="A147" s="8">
        <f t="shared" ref="A147:A152" si="22">ROW()-2</f>
        <v>145</v>
      </c>
      <c r="B147" s="9" t="s">
        <v>549</v>
      </c>
      <c r="C147" s="9" t="s">
        <v>217</v>
      </c>
      <c r="D147" s="16" t="s">
        <v>550</v>
      </c>
      <c r="E147" s="10">
        <v>1</v>
      </c>
      <c r="F147" s="8" t="s">
        <v>551</v>
      </c>
      <c r="G147" s="11" t="s">
        <v>552</v>
      </c>
      <c r="H147" s="12">
        <v>77.65</v>
      </c>
      <c r="I147" s="12" t="s">
        <v>553</v>
      </c>
      <c r="J147" s="12">
        <f>'[1]第三考场面试成绩 '!L16</f>
        <v>77.5</v>
      </c>
      <c r="K147" s="12">
        <f t="shared" si="17"/>
        <v>31</v>
      </c>
      <c r="L147" s="12">
        <f t="shared" si="18"/>
        <v>77.59</v>
      </c>
      <c r="M147" s="18">
        <v>1</v>
      </c>
    </row>
    <row r="148" s="3" customFormat="1" customHeight="1" spans="1:13">
      <c r="A148" s="8">
        <f t="shared" si="22"/>
        <v>146</v>
      </c>
      <c r="B148" s="9"/>
      <c r="C148" s="9"/>
      <c r="D148" s="16"/>
      <c r="E148" s="10"/>
      <c r="F148" s="8">
        <v>20240302501</v>
      </c>
      <c r="G148" s="11" t="s">
        <v>270</v>
      </c>
      <c r="H148" s="12">
        <v>76.53</v>
      </c>
      <c r="I148" s="12" t="s">
        <v>554</v>
      </c>
      <c r="J148" s="12">
        <f>'[1]第三考场面试成绩 '!L17</f>
        <v>72.9</v>
      </c>
      <c r="K148" s="12">
        <f t="shared" si="17"/>
        <v>29.16</v>
      </c>
      <c r="L148" s="12">
        <f t="shared" si="18"/>
        <v>75.08</v>
      </c>
      <c r="M148" s="18">
        <v>2</v>
      </c>
    </row>
    <row r="149" s="3" customFormat="1" customHeight="1" spans="1:13">
      <c r="A149" s="8">
        <f t="shared" si="22"/>
        <v>147</v>
      </c>
      <c r="B149" s="9"/>
      <c r="C149" s="9"/>
      <c r="D149" s="16"/>
      <c r="E149" s="10"/>
      <c r="F149" s="8">
        <v>20240300810</v>
      </c>
      <c r="G149" s="11" t="s">
        <v>555</v>
      </c>
      <c r="H149" s="12">
        <v>77.49</v>
      </c>
      <c r="I149" s="12" t="s">
        <v>556</v>
      </c>
      <c r="J149" s="12">
        <f>'[1]第三考场面试成绩 '!L7</f>
        <v>70.4</v>
      </c>
      <c r="K149" s="12">
        <f t="shared" si="17"/>
        <v>28.16</v>
      </c>
      <c r="L149" s="12">
        <f t="shared" si="18"/>
        <v>74.65</v>
      </c>
      <c r="M149" s="18">
        <v>3</v>
      </c>
    </row>
    <row r="150" s="3" customFormat="1" customHeight="1" spans="1:13">
      <c r="A150" s="8">
        <f t="shared" si="22"/>
        <v>148</v>
      </c>
      <c r="B150" s="9" t="s">
        <v>557</v>
      </c>
      <c r="C150" s="9" t="s">
        <v>239</v>
      </c>
      <c r="D150" s="16" t="s">
        <v>558</v>
      </c>
      <c r="E150" s="10">
        <v>1</v>
      </c>
      <c r="F150" s="8" t="s">
        <v>559</v>
      </c>
      <c r="G150" s="11" t="s">
        <v>560</v>
      </c>
      <c r="H150" s="12">
        <v>61.54</v>
      </c>
      <c r="I150" s="12" t="s">
        <v>561</v>
      </c>
      <c r="J150" s="12">
        <f>[1]第一考场面试成绩!L20</f>
        <v>72.9</v>
      </c>
      <c r="K150" s="12">
        <f t="shared" si="17"/>
        <v>29.16</v>
      </c>
      <c r="L150" s="12">
        <f t="shared" si="18"/>
        <v>66.08</v>
      </c>
      <c r="M150" s="18">
        <v>1</v>
      </c>
    </row>
    <row r="151" s="3" customFormat="1" customHeight="1" spans="1:13">
      <c r="A151" s="8">
        <f t="shared" si="22"/>
        <v>149</v>
      </c>
      <c r="B151" s="9" t="s">
        <v>562</v>
      </c>
      <c r="C151" s="9" t="s">
        <v>239</v>
      </c>
      <c r="D151" s="16" t="s">
        <v>563</v>
      </c>
      <c r="E151" s="10">
        <v>1</v>
      </c>
      <c r="F151" s="8" t="s">
        <v>564</v>
      </c>
      <c r="G151" s="11" t="s">
        <v>565</v>
      </c>
      <c r="H151" s="12">
        <v>69.96</v>
      </c>
      <c r="I151" s="12" t="s">
        <v>566</v>
      </c>
      <c r="J151" s="12">
        <f>[1]第一考场面试成绩!L18</f>
        <v>68.7</v>
      </c>
      <c r="K151" s="12">
        <f t="shared" si="17"/>
        <v>27.48</v>
      </c>
      <c r="L151" s="12">
        <f t="shared" si="18"/>
        <v>69.46</v>
      </c>
      <c r="M151" s="18">
        <v>1</v>
      </c>
    </row>
    <row r="152" s="3" customFormat="1" customHeight="1" spans="1:13">
      <c r="A152" s="8">
        <f t="shared" si="22"/>
        <v>150</v>
      </c>
      <c r="B152" s="9"/>
      <c r="C152" s="9"/>
      <c r="D152" s="16"/>
      <c r="E152" s="10"/>
      <c r="F152" s="8" t="s">
        <v>567</v>
      </c>
      <c r="G152" s="11" t="s">
        <v>568</v>
      </c>
      <c r="H152" s="12">
        <v>62.38</v>
      </c>
      <c r="I152" s="12" t="s">
        <v>569</v>
      </c>
      <c r="J152" s="12">
        <f>[1]第一考场面试成绩!L11</f>
        <v>61.2</v>
      </c>
      <c r="K152" s="12">
        <f t="shared" si="17"/>
        <v>24.48</v>
      </c>
      <c r="L152" s="12">
        <f t="shared" si="18"/>
        <v>61.91</v>
      </c>
      <c r="M152" s="18">
        <v>2</v>
      </c>
    </row>
  </sheetData>
  <autoFilter ref="A3:L152">
    <extLst/>
  </autoFilter>
  <mergeCells count="193">
    <mergeCell ref="A2:M2"/>
    <mergeCell ref="B4:B6"/>
    <mergeCell ref="B7:B11"/>
    <mergeCell ref="B12:B14"/>
    <mergeCell ref="B15:B16"/>
    <mergeCell ref="B17:B19"/>
    <mergeCell ref="B22:B24"/>
    <mergeCell ref="B25:B26"/>
    <mergeCell ref="B27:B28"/>
    <mergeCell ref="B29:B31"/>
    <mergeCell ref="B32:B34"/>
    <mergeCell ref="B35:B36"/>
    <mergeCell ref="B39:B42"/>
    <mergeCell ref="B43:B45"/>
    <mergeCell ref="B46:B48"/>
    <mergeCell ref="B49:B51"/>
    <mergeCell ref="B52:B56"/>
    <mergeCell ref="B57:B59"/>
    <mergeCell ref="B60:B62"/>
    <mergeCell ref="B63:B65"/>
    <mergeCell ref="B66:B68"/>
    <mergeCell ref="B70:B72"/>
    <mergeCell ref="B73:B75"/>
    <mergeCell ref="B76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30:B131"/>
    <mergeCell ref="B132:B134"/>
    <mergeCell ref="B135:B137"/>
    <mergeCell ref="B138:B140"/>
    <mergeCell ref="B141:B143"/>
    <mergeCell ref="B144:B146"/>
    <mergeCell ref="B147:B149"/>
    <mergeCell ref="B151:B152"/>
    <mergeCell ref="C4:C6"/>
    <mergeCell ref="C7:C11"/>
    <mergeCell ref="C12:C14"/>
    <mergeCell ref="C15:C16"/>
    <mergeCell ref="C17:C19"/>
    <mergeCell ref="C22:C24"/>
    <mergeCell ref="C25:C26"/>
    <mergeCell ref="C27:C28"/>
    <mergeCell ref="C29:C31"/>
    <mergeCell ref="C32:C34"/>
    <mergeCell ref="C35:C36"/>
    <mergeCell ref="C39:C42"/>
    <mergeCell ref="C43:C45"/>
    <mergeCell ref="C46:C48"/>
    <mergeCell ref="C49:C51"/>
    <mergeCell ref="C52:C56"/>
    <mergeCell ref="C57:C59"/>
    <mergeCell ref="C60:C62"/>
    <mergeCell ref="C63:C65"/>
    <mergeCell ref="C66:C68"/>
    <mergeCell ref="C70:C72"/>
    <mergeCell ref="C73:C75"/>
    <mergeCell ref="C76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30:C131"/>
    <mergeCell ref="C132:C134"/>
    <mergeCell ref="C135:C137"/>
    <mergeCell ref="C138:C140"/>
    <mergeCell ref="C141:C143"/>
    <mergeCell ref="C144:C146"/>
    <mergeCell ref="C147:C149"/>
    <mergeCell ref="C151:C152"/>
    <mergeCell ref="D4:D6"/>
    <mergeCell ref="D7:D11"/>
    <mergeCell ref="D12:D14"/>
    <mergeCell ref="D15:D16"/>
    <mergeCell ref="D17:D19"/>
    <mergeCell ref="D22:D24"/>
    <mergeCell ref="D25:D26"/>
    <mergeCell ref="D27:D28"/>
    <mergeCell ref="D29:D31"/>
    <mergeCell ref="D32:D34"/>
    <mergeCell ref="D35:D36"/>
    <mergeCell ref="D39:D42"/>
    <mergeCell ref="D43:D45"/>
    <mergeCell ref="D46:D48"/>
    <mergeCell ref="D49:D51"/>
    <mergeCell ref="D52:D56"/>
    <mergeCell ref="D57:D59"/>
    <mergeCell ref="D60:D62"/>
    <mergeCell ref="D63:D65"/>
    <mergeCell ref="D66:D68"/>
    <mergeCell ref="D70:D72"/>
    <mergeCell ref="D73:D75"/>
    <mergeCell ref="D76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30:D131"/>
    <mergeCell ref="D132:D134"/>
    <mergeCell ref="D135:D137"/>
    <mergeCell ref="D138:D140"/>
    <mergeCell ref="D141:D143"/>
    <mergeCell ref="D144:D146"/>
    <mergeCell ref="D147:D149"/>
    <mergeCell ref="D151:D152"/>
    <mergeCell ref="E4:E6"/>
    <mergeCell ref="E7:E11"/>
    <mergeCell ref="E12:E14"/>
    <mergeCell ref="E15:E16"/>
    <mergeCell ref="E17:E19"/>
    <mergeCell ref="E22:E24"/>
    <mergeCell ref="E25:E26"/>
    <mergeCell ref="E27:E28"/>
    <mergeCell ref="E29:E31"/>
    <mergeCell ref="E32:E34"/>
    <mergeCell ref="E35:E36"/>
    <mergeCell ref="E39:E42"/>
    <mergeCell ref="E43:E45"/>
    <mergeCell ref="E46:E48"/>
    <mergeCell ref="E49:E51"/>
    <mergeCell ref="E52:E56"/>
    <mergeCell ref="E57:E59"/>
    <mergeCell ref="E60:E62"/>
    <mergeCell ref="E63:E65"/>
    <mergeCell ref="E66:E68"/>
    <mergeCell ref="E70:E72"/>
    <mergeCell ref="E73:E75"/>
    <mergeCell ref="E76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30:E131"/>
    <mergeCell ref="E132:E134"/>
    <mergeCell ref="E135:E137"/>
    <mergeCell ref="E138:E140"/>
    <mergeCell ref="E141:E143"/>
    <mergeCell ref="E144:E146"/>
    <mergeCell ref="E147:E149"/>
    <mergeCell ref="E151:E15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</cp:lastModifiedBy>
  <dcterms:created xsi:type="dcterms:W3CDTF">2024-05-26T04:01:00Z</dcterms:created>
  <dcterms:modified xsi:type="dcterms:W3CDTF">2024-05-26T09:17:34Z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CE46A737115D4210BE3630DAF83EEF8C_11</vt:lpwstr>
  </property>
  <property fmtid="{D5CDD505-2E9C-101B-9397-08002B2CF9AE}" pid="3" name="KSOProductBuildVer">
    <vt:lpwstr>2052-12.1.0.16929</vt:lpwstr>
  </property>
</Properties>
</file>