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definedNames>
    <definedName name="_xlnm._FilterDatabase" localSheetId="0" hidden="1">Sheet1!$A$3:$I$64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<sst xmlns="http://schemas.openxmlformats.org/spreadsheetml/2006/main" count="291" uniqueCount="161">
  <si>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4</t>
    </r>
  </si>
  <si>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_GBK"/>
        <charset val="134"/>
      </rPr>
      <t>年屈家岭管理区事业单位公开招聘面试人员综合成绩表</t>
    </r>
  </si>
  <si>
    <r>
      <rPr>
        <sz val="11"/>
        <color theme="1"/>
        <rFont val="黑体"/>
        <charset val="134"/>
      </rPr>
      <t>序号</t>
    </r>
  </si>
  <si>
    <r>
      <rPr>
        <sz val="12"/>
        <rFont val="黑体"/>
        <charset val="134"/>
      </rPr>
      <t>主管部门</t>
    </r>
  </si>
  <si>
    <r>
      <rPr>
        <sz val="11"/>
        <color indexed="8"/>
        <rFont val="黑体"/>
        <charset val="134"/>
      </rPr>
      <t>招考单位名称</t>
    </r>
  </si>
  <si>
    <r>
      <rPr>
        <sz val="11"/>
        <color indexed="8"/>
        <rFont val="黑体"/>
        <charset val="134"/>
      </rPr>
      <t>报考岗位</t>
    </r>
  </si>
  <si>
    <r>
      <rPr>
        <sz val="11"/>
        <color indexed="8"/>
        <rFont val="黑体"/>
        <charset val="134"/>
      </rPr>
      <t>职位代码</t>
    </r>
  </si>
  <si>
    <r>
      <rPr>
        <sz val="11"/>
        <color indexed="8"/>
        <rFont val="黑体"/>
        <charset val="134"/>
      </rPr>
      <t>招聘人数</t>
    </r>
  </si>
  <si>
    <r>
      <rPr>
        <sz val="11"/>
        <color indexed="8"/>
        <rFont val="黑体"/>
        <charset val="134"/>
      </rPr>
      <t>姓名</t>
    </r>
  </si>
  <si>
    <r>
      <rPr>
        <sz val="11"/>
        <color rgb="FF000000"/>
        <rFont val="黑体"/>
        <charset val="134"/>
      </rPr>
      <t>准考证号</t>
    </r>
  </si>
  <si>
    <r>
      <rPr>
        <sz val="12"/>
        <rFont val="黑体"/>
        <charset val="134"/>
      </rPr>
      <t>笔试折后分（含政策性加分）</t>
    </r>
  </si>
  <si>
    <r>
      <rPr>
        <sz val="12"/>
        <rFont val="黑体"/>
        <charset val="134"/>
      </rPr>
      <t>面试总分</t>
    </r>
  </si>
  <si>
    <r>
      <rPr>
        <sz val="12"/>
        <rFont val="黑体"/>
        <charset val="134"/>
      </rPr>
      <t>面试折后分</t>
    </r>
  </si>
  <si>
    <t>综合成绩</t>
  </si>
  <si>
    <r>
      <rPr>
        <sz val="12"/>
        <rFont val="黑体"/>
        <charset val="134"/>
      </rPr>
      <t>排名</t>
    </r>
  </si>
  <si>
    <r>
      <rPr>
        <sz val="11"/>
        <rFont val="宋体"/>
        <charset val="134"/>
      </rPr>
      <t>屈家岭管理区</t>
    </r>
  </si>
  <si>
    <r>
      <rPr>
        <sz val="11"/>
        <rFont val="宋体"/>
        <charset val="134"/>
      </rPr>
      <t>荆门市屈家岭管理区党群工作服务中心</t>
    </r>
  </si>
  <si>
    <r>
      <rPr>
        <sz val="11"/>
        <rFont val="宋体"/>
        <charset val="134"/>
      </rPr>
      <t>办公室工作人员</t>
    </r>
  </si>
  <si>
    <t>14208008001001001</t>
  </si>
  <si>
    <r>
      <rPr>
        <sz val="11"/>
        <rFont val="宋体"/>
        <charset val="134"/>
      </rPr>
      <t>曲潇枫</t>
    </r>
  </si>
  <si>
    <t>1142080104629</t>
  </si>
  <si>
    <r>
      <rPr>
        <sz val="11"/>
        <rFont val="宋体"/>
        <charset val="134"/>
      </rPr>
      <t>袁晓笛</t>
    </r>
  </si>
  <si>
    <t>1142080100720</t>
  </si>
  <si>
    <r>
      <rPr>
        <sz val="11"/>
        <rFont val="宋体"/>
        <charset val="134"/>
      </rPr>
      <t>潘姝晗</t>
    </r>
  </si>
  <si>
    <t>1142080100127</t>
  </si>
  <si>
    <r>
      <rPr>
        <sz val="11"/>
        <rFont val="宋体"/>
        <charset val="134"/>
      </rPr>
      <t>荆门市屈家岭管理区农业水利发展服务中心</t>
    </r>
  </si>
  <si>
    <r>
      <rPr>
        <sz val="11"/>
        <rFont val="宋体"/>
        <charset val="134"/>
      </rPr>
      <t>业务综合岗</t>
    </r>
  </si>
  <si>
    <t>14208008002001001</t>
  </si>
  <si>
    <r>
      <rPr>
        <sz val="11"/>
        <rFont val="宋体"/>
        <charset val="134"/>
      </rPr>
      <t>陈阳</t>
    </r>
  </si>
  <si>
    <t>3142080418301</t>
  </si>
  <si>
    <r>
      <rPr>
        <sz val="11"/>
        <rFont val="宋体"/>
        <charset val="134"/>
      </rPr>
      <t>郭璐</t>
    </r>
  </si>
  <si>
    <t>3142080418417</t>
  </si>
  <si>
    <r>
      <rPr>
        <sz val="11"/>
        <rFont val="宋体"/>
        <charset val="134"/>
      </rPr>
      <t>王祥旭</t>
    </r>
  </si>
  <si>
    <t>3142080418501</t>
  </si>
  <si>
    <r>
      <rPr>
        <sz val="11"/>
        <rFont val="宋体"/>
        <charset val="134"/>
      </rPr>
      <t>财务会计岗</t>
    </r>
  </si>
  <si>
    <t>14208008002001002</t>
  </si>
  <si>
    <r>
      <rPr>
        <sz val="11"/>
        <rFont val="宋体"/>
        <charset val="134"/>
      </rPr>
      <t>田雨晴</t>
    </r>
  </si>
  <si>
    <t>2142080727308</t>
  </si>
  <si>
    <r>
      <rPr>
        <sz val="11"/>
        <rFont val="宋体"/>
        <charset val="134"/>
      </rPr>
      <t>吴桐语</t>
    </r>
  </si>
  <si>
    <t>2142080734527</t>
  </si>
  <si>
    <r>
      <rPr>
        <sz val="11"/>
        <rFont val="宋体"/>
        <charset val="134"/>
      </rPr>
      <t>万如意</t>
    </r>
  </si>
  <si>
    <t>2142080727212</t>
  </si>
  <si>
    <r>
      <rPr>
        <sz val="11"/>
        <rFont val="宋体"/>
        <charset val="134"/>
      </rPr>
      <t>荆门市屈家岭管理区招商引资和投融资促进服务中心</t>
    </r>
  </si>
  <si>
    <t>14208008003001001</t>
  </si>
  <si>
    <r>
      <rPr>
        <sz val="11"/>
        <rFont val="宋体"/>
        <charset val="134"/>
      </rPr>
      <t>李雅婷</t>
    </r>
  </si>
  <si>
    <t>2142080731402</t>
  </si>
  <si>
    <r>
      <rPr>
        <sz val="11"/>
        <rFont val="宋体"/>
        <charset val="134"/>
      </rPr>
      <t>邹思敏</t>
    </r>
  </si>
  <si>
    <t>2142080733514</t>
  </si>
  <si>
    <r>
      <rPr>
        <sz val="11"/>
        <rFont val="宋体"/>
        <charset val="134"/>
      </rPr>
      <t>刘雪晴</t>
    </r>
  </si>
  <si>
    <t>2142080734421</t>
  </si>
  <si>
    <r>
      <rPr>
        <sz val="11"/>
        <rFont val="宋体"/>
        <charset val="134"/>
      </rPr>
      <t>经信岗</t>
    </r>
  </si>
  <si>
    <t>14208008003001002</t>
  </si>
  <si>
    <r>
      <rPr>
        <sz val="11"/>
        <rFont val="宋体"/>
        <charset val="134"/>
      </rPr>
      <t>张英洁</t>
    </r>
  </si>
  <si>
    <t>1142080102505</t>
  </si>
  <si>
    <r>
      <rPr>
        <sz val="11"/>
        <rFont val="宋体"/>
        <charset val="134"/>
      </rPr>
      <t>张天</t>
    </r>
  </si>
  <si>
    <t>1142080104317</t>
  </si>
  <si>
    <r>
      <rPr>
        <sz val="11"/>
        <rFont val="宋体"/>
        <charset val="134"/>
      </rPr>
      <t>孔建雄</t>
    </r>
  </si>
  <si>
    <t>1142080104827</t>
  </si>
  <si>
    <r>
      <rPr>
        <sz val="11"/>
        <rFont val="宋体"/>
        <charset val="134"/>
      </rPr>
      <t>统计岗</t>
    </r>
  </si>
  <si>
    <t>14208008003001003</t>
  </si>
  <si>
    <r>
      <rPr>
        <sz val="11"/>
        <rFont val="宋体"/>
        <charset val="134"/>
      </rPr>
      <t>曾琦</t>
    </r>
  </si>
  <si>
    <t>3142080522829</t>
  </si>
  <si>
    <r>
      <rPr>
        <sz val="11"/>
        <rFont val="宋体"/>
        <charset val="134"/>
      </rPr>
      <t>熊颖</t>
    </r>
  </si>
  <si>
    <t>3142080519624</t>
  </si>
  <si>
    <r>
      <rPr>
        <sz val="11"/>
        <rFont val="宋体"/>
        <charset val="134"/>
      </rPr>
      <t>周江</t>
    </r>
  </si>
  <si>
    <t>3142080522101</t>
  </si>
  <si>
    <r>
      <rPr>
        <sz val="11"/>
        <rFont val="宋体"/>
        <charset val="134"/>
      </rPr>
      <t>办公室综合岗</t>
    </r>
  </si>
  <si>
    <t>14208008003001004</t>
  </si>
  <si>
    <r>
      <rPr>
        <sz val="11"/>
        <rFont val="宋体"/>
        <charset val="134"/>
      </rPr>
      <t>李雪颖</t>
    </r>
  </si>
  <si>
    <t>1142080206924</t>
  </si>
  <si>
    <r>
      <rPr>
        <sz val="11"/>
        <rFont val="宋体"/>
        <charset val="134"/>
      </rPr>
      <t>甘再云</t>
    </r>
  </si>
  <si>
    <t>1142080209221</t>
  </si>
  <si>
    <r>
      <rPr>
        <sz val="11"/>
        <rFont val="宋体"/>
        <charset val="134"/>
      </rPr>
      <t>罗凡</t>
    </r>
  </si>
  <si>
    <t>1142080209604</t>
  </si>
  <si>
    <r>
      <rPr>
        <sz val="11"/>
        <rFont val="宋体"/>
        <charset val="134"/>
      </rPr>
      <t>商务岗</t>
    </r>
  </si>
  <si>
    <t>14208008003001005</t>
  </si>
  <si>
    <r>
      <rPr>
        <sz val="11"/>
        <rFont val="宋体"/>
        <charset val="134"/>
      </rPr>
      <t>孙小琪</t>
    </r>
  </si>
  <si>
    <t>1142080206918</t>
  </si>
  <si>
    <r>
      <rPr>
        <sz val="11"/>
        <rFont val="宋体"/>
        <charset val="134"/>
      </rPr>
      <t>马淅</t>
    </r>
  </si>
  <si>
    <t>1142080207002</t>
  </si>
  <si>
    <r>
      <rPr>
        <sz val="11"/>
        <rFont val="宋体"/>
        <charset val="134"/>
      </rPr>
      <t>张冰洁</t>
    </r>
  </si>
  <si>
    <t>1142080208216</t>
  </si>
  <si>
    <r>
      <rPr>
        <sz val="11"/>
        <rFont val="宋体"/>
        <charset val="134"/>
      </rPr>
      <t>综合管理岗</t>
    </r>
  </si>
  <si>
    <t>14208008003001006</t>
  </si>
  <si>
    <r>
      <rPr>
        <sz val="11"/>
        <rFont val="宋体"/>
        <charset val="134"/>
      </rPr>
      <t>陈鸿睿</t>
    </r>
  </si>
  <si>
    <t>1142080205422</t>
  </si>
  <si>
    <r>
      <rPr>
        <sz val="11"/>
        <rFont val="宋体"/>
        <charset val="134"/>
      </rPr>
      <t>王子俊</t>
    </r>
  </si>
  <si>
    <t>1142080208924</t>
  </si>
  <si>
    <r>
      <rPr>
        <sz val="11"/>
        <rFont val="宋体"/>
        <charset val="134"/>
      </rPr>
      <t>邓李阳</t>
    </r>
  </si>
  <si>
    <t>1142080209218</t>
  </si>
  <si>
    <r>
      <rPr>
        <sz val="11"/>
        <rFont val="宋体"/>
        <charset val="134"/>
      </rPr>
      <t>武玉雯</t>
    </r>
  </si>
  <si>
    <t>1142080207105</t>
  </si>
  <si>
    <r>
      <rPr>
        <sz val="11"/>
        <rFont val="宋体"/>
        <charset val="134"/>
      </rPr>
      <t>伍杰</t>
    </r>
  </si>
  <si>
    <t>1142080207610</t>
  </si>
  <si>
    <r>
      <rPr>
        <sz val="11"/>
        <rFont val="宋体"/>
        <charset val="134"/>
      </rPr>
      <t>骆文庆</t>
    </r>
  </si>
  <si>
    <t>1142080208304</t>
  </si>
  <si>
    <r>
      <rPr>
        <sz val="11"/>
        <rFont val="宋体"/>
        <charset val="134"/>
      </rPr>
      <t>丁志慧</t>
    </r>
  </si>
  <si>
    <t>1142080208121</t>
  </si>
  <si>
    <r>
      <rPr>
        <sz val="11"/>
        <rFont val="宋体"/>
        <charset val="134"/>
      </rPr>
      <t>科技岗</t>
    </r>
  </si>
  <si>
    <t>14208008003001007</t>
  </si>
  <si>
    <r>
      <rPr>
        <sz val="11"/>
        <rFont val="宋体"/>
        <charset val="134"/>
      </rPr>
      <t>黄陶兴</t>
    </r>
  </si>
  <si>
    <t>3142080523016</t>
  </si>
  <si>
    <r>
      <rPr>
        <sz val="11"/>
        <rFont val="宋体"/>
        <charset val="134"/>
      </rPr>
      <t>李文昊</t>
    </r>
  </si>
  <si>
    <t>3142080519711</t>
  </si>
  <si>
    <r>
      <rPr>
        <sz val="11"/>
        <rFont val="宋体"/>
        <charset val="134"/>
      </rPr>
      <t>李健枫</t>
    </r>
  </si>
  <si>
    <t>3142080522512</t>
  </si>
  <si>
    <r>
      <rPr>
        <sz val="11"/>
        <rFont val="宋体"/>
        <charset val="134"/>
      </rPr>
      <t>荆门市屈家岭管理区教育文化和旅游服务中心</t>
    </r>
  </si>
  <si>
    <t>14208008004001001</t>
  </si>
  <si>
    <r>
      <rPr>
        <sz val="11"/>
        <rFont val="宋体"/>
        <charset val="134"/>
      </rPr>
      <t>裴易涵</t>
    </r>
  </si>
  <si>
    <t>1142080101810</t>
  </si>
  <si>
    <r>
      <rPr>
        <sz val="11"/>
        <rFont val="宋体"/>
        <charset val="134"/>
      </rPr>
      <t>李雪蜜</t>
    </r>
  </si>
  <si>
    <t>1142080103030</t>
  </si>
  <si>
    <r>
      <rPr>
        <sz val="11"/>
        <rFont val="宋体"/>
        <charset val="134"/>
      </rPr>
      <t>丁腾飞</t>
    </r>
  </si>
  <si>
    <t>1142080105013</t>
  </si>
  <si>
    <r>
      <rPr>
        <sz val="11"/>
        <rFont val="宋体"/>
        <charset val="134"/>
      </rPr>
      <t>荆门市屈家岭遗址保护中心</t>
    </r>
  </si>
  <si>
    <r>
      <rPr>
        <sz val="11"/>
        <rFont val="宋体"/>
        <charset val="134"/>
      </rPr>
      <t>综合管理岗</t>
    </r>
    <r>
      <rPr>
        <sz val="11"/>
        <rFont val="Times New Roman"/>
        <charset val="134"/>
      </rPr>
      <t>1</t>
    </r>
  </si>
  <si>
    <t>14208008005001001</t>
  </si>
  <si>
    <r>
      <rPr>
        <sz val="11"/>
        <rFont val="宋体"/>
        <charset val="134"/>
      </rPr>
      <t>李德志</t>
    </r>
  </si>
  <si>
    <t>1142080100502</t>
  </si>
  <si>
    <r>
      <rPr>
        <sz val="11"/>
        <rFont val="宋体"/>
        <charset val="134"/>
      </rPr>
      <t>罗婉玲</t>
    </r>
  </si>
  <si>
    <t>1142080104310</t>
  </si>
  <si>
    <r>
      <rPr>
        <sz val="11"/>
        <rFont val="宋体"/>
        <charset val="134"/>
      </rPr>
      <t>刘绪旻</t>
    </r>
  </si>
  <si>
    <t>1142080103727</t>
  </si>
  <si>
    <r>
      <rPr>
        <sz val="11"/>
        <rFont val="宋体"/>
        <charset val="134"/>
      </rPr>
      <t>综合管理岗</t>
    </r>
    <r>
      <rPr>
        <sz val="11"/>
        <rFont val="Times New Roman"/>
        <charset val="134"/>
      </rPr>
      <t>2</t>
    </r>
  </si>
  <si>
    <t>14208008005001002</t>
  </si>
  <si>
    <r>
      <rPr>
        <sz val="11"/>
        <rFont val="宋体"/>
        <charset val="134"/>
      </rPr>
      <t>杨婉婷</t>
    </r>
  </si>
  <si>
    <t>1142080104028</t>
  </si>
  <si>
    <r>
      <rPr>
        <sz val="11"/>
        <rFont val="宋体"/>
        <charset val="134"/>
      </rPr>
      <t>杨帆</t>
    </r>
  </si>
  <si>
    <t>1142080103516</t>
  </si>
  <si>
    <r>
      <rPr>
        <sz val="11"/>
        <rFont val="宋体"/>
        <charset val="134"/>
      </rPr>
      <t>彭彦杰</t>
    </r>
  </si>
  <si>
    <t>1142080100717</t>
  </si>
  <si>
    <r>
      <rPr>
        <sz val="11"/>
        <rFont val="宋体"/>
        <charset val="134"/>
      </rPr>
      <t>荆门市屈家岭管理区党政综合服务中心</t>
    </r>
  </si>
  <si>
    <t>14208008006001001</t>
  </si>
  <si>
    <r>
      <rPr>
        <sz val="11"/>
        <rFont val="宋体"/>
        <charset val="134"/>
      </rPr>
      <t>董才轩</t>
    </r>
  </si>
  <si>
    <t>1142080104017</t>
  </si>
  <si>
    <r>
      <rPr>
        <sz val="11"/>
        <rFont val="宋体"/>
        <charset val="134"/>
      </rPr>
      <t>张亚兰</t>
    </r>
  </si>
  <si>
    <t>1142080101022</t>
  </si>
  <si>
    <r>
      <rPr>
        <sz val="11"/>
        <rFont val="宋体"/>
        <charset val="134"/>
      </rPr>
      <t>李小红</t>
    </r>
  </si>
  <si>
    <t>1142080102015</t>
  </si>
  <si>
    <t>14208008006001002</t>
  </si>
  <si>
    <r>
      <rPr>
        <sz val="11"/>
        <rFont val="宋体"/>
        <charset val="134"/>
      </rPr>
      <t>田远</t>
    </r>
  </si>
  <si>
    <t>1142080102207</t>
  </si>
  <si>
    <r>
      <rPr>
        <sz val="11"/>
        <rFont val="宋体"/>
        <charset val="134"/>
      </rPr>
      <t>李柏乐</t>
    </r>
  </si>
  <si>
    <t>1142080100514</t>
  </si>
  <si>
    <r>
      <rPr>
        <sz val="11"/>
        <rFont val="宋体"/>
        <charset val="134"/>
      </rPr>
      <t>高雨欣</t>
    </r>
  </si>
  <si>
    <t>1142080102407</t>
  </si>
  <si>
    <t>14208008006001003</t>
  </si>
  <si>
    <r>
      <rPr>
        <sz val="11"/>
        <rFont val="宋体"/>
        <charset val="134"/>
      </rPr>
      <t>高欣怡</t>
    </r>
  </si>
  <si>
    <t>1142080104012</t>
  </si>
  <si>
    <r>
      <rPr>
        <sz val="11"/>
        <rFont val="宋体"/>
        <charset val="134"/>
      </rPr>
      <t>李克勇</t>
    </r>
  </si>
  <si>
    <t>1142080101528</t>
  </si>
  <si>
    <r>
      <rPr>
        <sz val="11"/>
        <rFont val="宋体"/>
        <charset val="134"/>
      </rPr>
      <t>陈净溪</t>
    </r>
  </si>
  <si>
    <t>1142080101515</t>
  </si>
  <si>
    <r>
      <rPr>
        <sz val="11"/>
        <rFont val="宋体"/>
        <charset val="134"/>
      </rPr>
      <t>综合管理岗</t>
    </r>
    <r>
      <rPr>
        <sz val="11"/>
        <rFont val="Times New Roman"/>
        <charset val="134"/>
      </rPr>
      <t>3</t>
    </r>
  </si>
  <si>
    <t>14208008006001004</t>
  </si>
  <si>
    <r>
      <rPr>
        <sz val="11"/>
        <rFont val="宋体"/>
        <charset val="134"/>
      </rPr>
      <t>毛志宇</t>
    </r>
  </si>
  <si>
    <t>1142080103301</t>
  </si>
  <si>
    <r>
      <rPr>
        <sz val="11"/>
        <rFont val="宋体"/>
        <charset val="134"/>
      </rPr>
      <t>卢俊霖</t>
    </r>
  </si>
  <si>
    <t>1142080105116</t>
  </si>
  <si>
    <r>
      <rPr>
        <sz val="11"/>
        <rFont val="宋体"/>
        <charset val="134"/>
      </rPr>
      <t>刘静</t>
    </r>
  </si>
  <si>
    <t>1142080101521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</si>
</sst>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_ 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20"/>
      <color theme="1"/>
      <name val="Times New Roma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1"/>
      <color rgb="FF000000"/>
      <name val="黑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6" fillId="0" borderId="1" xfId="52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1" xfId="51"/>
    <cellStyle name="常规 4" xfId="52"/>
    <cellStyle name="常规 2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9"/>
  <sheetViews>
    <sheetView tabSelected="1" workbookViewId="0">
      <pane ySplit="3" topLeftCell="A48" activePane="bottomLeft" state="frozen"/>
      <selection/>
      <selection pane="bottomLeft" activeCell="A1" sqref="A1"/>
    </sheetView>
  </sheetViews>
  <sheetFormatPr defaultColWidth="9" defaultRowHeight="14"/>
  <cols>
    <col min="1" max="2" width="9" style="1"/>
    <col min="3" max="3" width="16.5" style="1" customWidth="1"/>
    <col min="4" max="4" width="11.5" style="1" customWidth="1"/>
    <col min="5" max="5" width="17" style="2" customWidth="1"/>
    <col min="6" max="6" width="9" style="1"/>
    <col min="7" max="7" width="7" style="1" customWidth="1"/>
    <col min="8" max="8" width="14.3727272727273" style="2" customWidth="1"/>
    <col min="9" max="9" width="9" style="1"/>
    <col min="10" max="10" width="7" style="1" customWidth="1"/>
    <col min="11" max="11" width="7.5" style="1" customWidth="1"/>
    <col min="12" max="12" width="8.37272727272727" style="1" customWidth="1"/>
    <col min="13" max="13" width="4.62727272727273" style="1" customWidth="1"/>
    <col min="14" max="16384" width="9" style="1"/>
  </cols>
  <sheetData>
    <row r="1" ht="33" customHeight="1" spans="1:1">
      <c r="A1" s="3" t="s">
        <v>0</v>
      </c>
    </row>
    <row r="2" ht="39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75" spans="1:13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20" t="s">
        <v>10</v>
      </c>
      <c r="J3" s="21" t="s">
        <v>11</v>
      </c>
      <c r="K3" s="21" t="s">
        <v>12</v>
      </c>
      <c r="L3" s="22" t="s">
        <v>13</v>
      </c>
      <c r="M3" s="21" t="s">
        <v>14</v>
      </c>
    </row>
    <row r="4" ht="42" spans="1:13">
      <c r="A4" s="6">
        <v>1</v>
      </c>
      <c r="B4" s="10" t="s">
        <v>15</v>
      </c>
      <c r="C4" s="11" t="s">
        <v>16</v>
      </c>
      <c r="D4" s="10" t="s">
        <v>17</v>
      </c>
      <c r="E4" s="12" t="s">
        <v>18</v>
      </c>
      <c r="F4" s="13">
        <v>1</v>
      </c>
      <c r="G4" s="14" t="s">
        <v>19</v>
      </c>
      <c r="H4" s="12" t="s">
        <v>20</v>
      </c>
      <c r="I4" s="23">
        <v>26.733</v>
      </c>
      <c r="J4" s="24">
        <v>85.4</v>
      </c>
      <c r="K4" s="24">
        <f t="shared" ref="K4:K58" si="0">J4*0.6</f>
        <v>51.24</v>
      </c>
      <c r="L4" s="23">
        <f t="shared" ref="L4:L58" si="1">I4+K4</f>
        <v>77.973</v>
      </c>
      <c r="M4" s="25">
        <f t="array" ref="M4">SUMPRODUCT((E$4:E$58=E4)*(L$4:L$58&gt;L4))+1</f>
        <v>1</v>
      </c>
    </row>
    <row r="5" ht="42" spans="1:13">
      <c r="A5" s="6">
        <v>2</v>
      </c>
      <c r="B5" s="10"/>
      <c r="C5" s="11" t="s">
        <v>16</v>
      </c>
      <c r="D5" s="10" t="s">
        <v>17</v>
      </c>
      <c r="E5" s="12" t="s">
        <v>18</v>
      </c>
      <c r="F5" s="15"/>
      <c r="G5" s="14" t="s">
        <v>21</v>
      </c>
      <c r="H5" s="12" t="s">
        <v>22</v>
      </c>
      <c r="I5" s="23">
        <v>26.2</v>
      </c>
      <c r="J5" s="24">
        <v>82.6</v>
      </c>
      <c r="K5" s="24">
        <f t="shared" si="0"/>
        <v>49.56</v>
      </c>
      <c r="L5" s="23">
        <f t="shared" si="1"/>
        <v>75.76</v>
      </c>
      <c r="M5" s="25">
        <f t="array" ref="M5">SUMPRODUCT((E$4:E$58=E5)*(L$4:L$58&gt;L5))+1</f>
        <v>2</v>
      </c>
    </row>
    <row r="6" ht="42" spans="1:13">
      <c r="A6" s="6">
        <v>3</v>
      </c>
      <c r="B6" s="10"/>
      <c r="C6" s="11" t="s">
        <v>16</v>
      </c>
      <c r="D6" s="10" t="s">
        <v>17</v>
      </c>
      <c r="E6" s="12" t="s">
        <v>18</v>
      </c>
      <c r="F6" s="16"/>
      <c r="G6" s="14" t="s">
        <v>23</v>
      </c>
      <c r="H6" s="12" t="s">
        <v>24</v>
      </c>
      <c r="I6" s="23">
        <v>26.133</v>
      </c>
      <c r="J6" s="24">
        <v>80</v>
      </c>
      <c r="K6" s="24">
        <f t="shared" si="0"/>
        <v>48</v>
      </c>
      <c r="L6" s="23">
        <f t="shared" si="1"/>
        <v>74.133</v>
      </c>
      <c r="M6" s="25">
        <f t="array" ref="M6">SUMPRODUCT((E$4:E$58=E6)*(L$4:L$58&gt;L6))+1</f>
        <v>3</v>
      </c>
    </row>
    <row r="7" ht="42" spans="1:13">
      <c r="A7" s="6">
        <v>4</v>
      </c>
      <c r="B7" s="10"/>
      <c r="C7" s="10" t="s">
        <v>25</v>
      </c>
      <c r="D7" s="10" t="s">
        <v>26</v>
      </c>
      <c r="E7" s="12" t="s">
        <v>27</v>
      </c>
      <c r="F7" s="13">
        <v>1</v>
      </c>
      <c r="G7" s="14" t="s">
        <v>28</v>
      </c>
      <c r="H7" s="12" t="s">
        <v>29</v>
      </c>
      <c r="I7" s="23">
        <v>20.467</v>
      </c>
      <c r="J7" s="24">
        <v>79.6</v>
      </c>
      <c r="K7" s="24">
        <f t="shared" si="0"/>
        <v>47.76</v>
      </c>
      <c r="L7" s="23">
        <f t="shared" si="1"/>
        <v>68.227</v>
      </c>
      <c r="M7" s="25">
        <f t="array" ref="M7">SUMPRODUCT((E$4:E$58=E7)*(L$4:L$58&gt;L7))+1</f>
        <v>1</v>
      </c>
    </row>
    <row r="8" ht="42" spans="1:13">
      <c r="A8" s="6">
        <v>5</v>
      </c>
      <c r="B8" s="10"/>
      <c r="C8" s="10" t="s">
        <v>25</v>
      </c>
      <c r="D8" s="10" t="s">
        <v>26</v>
      </c>
      <c r="E8" s="12" t="s">
        <v>27</v>
      </c>
      <c r="F8" s="15"/>
      <c r="G8" s="14" t="s">
        <v>30</v>
      </c>
      <c r="H8" s="12" t="s">
        <v>31</v>
      </c>
      <c r="I8" s="23">
        <v>18.133</v>
      </c>
      <c r="J8" s="24">
        <v>77.2</v>
      </c>
      <c r="K8" s="24">
        <f t="shared" si="0"/>
        <v>46.32</v>
      </c>
      <c r="L8" s="23">
        <f t="shared" si="1"/>
        <v>64.453</v>
      </c>
      <c r="M8" s="25">
        <f t="array" ref="M8">SUMPRODUCT((E$4:E$58=E8)*(L$4:L$58&gt;L8))+1</f>
        <v>2</v>
      </c>
    </row>
    <row r="9" ht="42" spans="1:13">
      <c r="A9" s="6">
        <v>6</v>
      </c>
      <c r="B9" s="10"/>
      <c r="C9" s="10" t="s">
        <v>25</v>
      </c>
      <c r="D9" s="10" t="s">
        <v>26</v>
      </c>
      <c r="E9" s="12" t="s">
        <v>27</v>
      </c>
      <c r="F9" s="16"/>
      <c r="G9" s="14" t="s">
        <v>32</v>
      </c>
      <c r="H9" s="12" t="s">
        <v>33</v>
      </c>
      <c r="I9" s="23">
        <v>19.733</v>
      </c>
      <c r="J9" s="24">
        <v>0</v>
      </c>
      <c r="K9" s="24">
        <f t="shared" si="0"/>
        <v>0</v>
      </c>
      <c r="L9" s="23">
        <f t="shared" si="1"/>
        <v>19.733</v>
      </c>
      <c r="M9" s="25">
        <f t="array" ref="M9">SUMPRODUCT((E$4:E$58=E9)*(L$4:L$58&gt;L9))+1</f>
        <v>3</v>
      </c>
    </row>
    <row r="10" ht="42" spans="1:13">
      <c r="A10" s="6">
        <v>7</v>
      </c>
      <c r="B10" s="10"/>
      <c r="C10" s="10" t="s">
        <v>25</v>
      </c>
      <c r="D10" s="10" t="s">
        <v>34</v>
      </c>
      <c r="E10" s="12" t="s">
        <v>35</v>
      </c>
      <c r="F10" s="13">
        <v>1</v>
      </c>
      <c r="G10" s="14" t="s">
        <v>36</v>
      </c>
      <c r="H10" s="12" t="s">
        <v>37</v>
      </c>
      <c r="I10" s="23">
        <v>24.467</v>
      </c>
      <c r="J10" s="24">
        <v>84.6</v>
      </c>
      <c r="K10" s="24">
        <f t="shared" si="0"/>
        <v>50.76</v>
      </c>
      <c r="L10" s="23">
        <f t="shared" si="1"/>
        <v>75.227</v>
      </c>
      <c r="M10" s="25">
        <f t="array" ref="M10">SUMPRODUCT((E$4:E$58=E10)*(L$4:L$58&gt;L10))+1</f>
        <v>1</v>
      </c>
    </row>
    <row r="11" ht="42" spans="1:13">
      <c r="A11" s="6">
        <v>8</v>
      </c>
      <c r="B11" s="10"/>
      <c r="C11" s="10" t="s">
        <v>25</v>
      </c>
      <c r="D11" s="10" t="s">
        <v>34</v>
      </c>
      <c r="E11" s="12" t="s">
        <v>35</v>
      </c>
      <c r="F11" s="15"/>
      <c r="G11" s="14" t="s">
        <v>38</v>
      </c>
      <c r="H11" s="12" t="s">
        <v>39</v>
      </c>
      <c r="I11" s="23">
        <v>25.267</v>
      </c>
      <c r="J11" s="24">
        <v>79.2</v>
      </c>
      <c r="K11" s="24">
        <f t="shared" si="0"/>
        <v>47.52</v>
      </c>
      <c r="L11" s="23">
        <f t="shared" si="1"/>
        <v>72.787</v>
      </c>
      <c r="M11" s="25">
        <f t="array" ref="M11">SUMPRODUCT((E$4:E$58=E11)*(L$4:L$58&gt;L11))+1</f>
        <v>2</v>
      </c>
    </row>
    <row r="12" ht="42" spans="1:13">
      <c r="A12" s="6">
        <v>9</v>
      </c>
      <c r="B12" s="10"/>
      <c r="C12" s="10" t="s">
        <v>25</v>
      </c>
      <c r="D12" s="10" t="s">
        <v>34</v>
      </c>
      <c r="E12" s="12" t="s">
        <v>35</v>
      </c>
      <c r="F12" s="16"/>
      <c r="G12" s="14" t="s">
        <v>40</v>
      </c>
      <c r="H12" s="12" t="s">
        <v>41</v>
      </c>
      <c r="I12" s="23">
        <v>20.8</v>
      </c>
      <c r="J12" s="24">
        <v>74.3</v>
      </c>
      <c r="K12" s="24">
        <f t="shared" si="0"/>
        <v>44.58</v>
      </c>
      <c r="L12" s="23">
        <f t="shared" si="1"/>
        <v>65.38</v>
      </c>
      <c r="M12" s="25">
        <f t="array" ref="M12">SUMPRODUCT((E$4:E$58=E12)*(L$4:L$58&gt;L12))+1</f>
        <v>3</v>
      </c>
    </row>
    <row r="13" ht="56" spans="1:13">
      <c r="A13" s="6">
        <v>10</v>
      </c>
      <c r="B13" s="10"/>
      <c r="C13" s="10" t="s">
        <v>42</v>
      </c>
      <c r="D13" s="10" t="s">
        <v>34</v>
      </c>
      <c r="E13" s="12" t="s">
        <v>43</v>
      </c>
      <c r="F13" s="13">
        <v>1</v>
      </c>
      <c r="G13" s="14" t="s">
        <v>44</v>
      </c>
      <c r="H13" s="12" t="s">
        <v>45</v>
      </c>
      <c r="I13" s="23">
        <v>26.333</v>
      </c>
      <c r="J13" s="24">
        <v>83.3</v>
      </c>
      <c r="K13" s="24">
        <f t="shared" si="0"/>
        <v>49.98</v>
      </c>
      <c r="L13" s="23">
        <f t="shared" si="1"/>
        <v>76.313</v>
      </c>
      <c r="M13" s="25">
        <f t="array" ref="M13">SUMPRODUCT((E$4:E$58=E13)*(L$4:L$58&gt;L13))+1</f>
        <v>1</v>
      </c>
    </row>
    <row r="14" ht="56" spans="1:13">
      <c r="A14" s="6">
        <v>11</v>
      </c>
      <c r="B14" s="10"/>
      <c r="C14" s="10" t="s">
        <v>42</v>
      </c>
      <c r="D14" s="10" t="s">
        <v>34</v>
      </c>
      <c r="E14" s="12" t="s">
        <v>43</v>
      </c>
      <c r="F14" s="15"/>
      <c r="G14" s="14" t="s">
        <v>46</v>
      </c>
      <c r="H14" s="12" t="s">
        <v>47</v>
      </c>
      <c r="I14" s="23">
        <v>24.867</v>
      </c>
      <c r="J14" s="24">
        <v>79.86</v>
      </c>
      <c r="K14" s="24">
        <f t="shared" si="0"/>
        <v>47.916</v>
      </c>
      <c r="L14" s="23">
        <f t="shared" si="1"/>
        <v>72.783</v>
      </c>
      <c r="M14" s="25">
        <f t="array" ref="M14">SUMPRODUCT((E$4:E$58=E14)*(L$4:L$58&gt;L14))+1</f>
        <v>2</v>
      </c>
    </row>
    <row r="15" ht="56" spans="1:13">
      <c r="A15" s="6">
        <v>12</v>
      </c>
      <c r="B15" s="10"/>
      <c r="C15" s="10" t="s">
        <v>42</v>
      </c>
      <c r="D15" s="10" t="s">
        <v>34</v>
      </c>
      <c r="E15" s="12" t="s">
        <v>43</v>
      </c>
      <c r="F15" s="16"/>
      <c r="G15" s="14" t="s">
        <v>48</v>
      </c>
      <c r="H15" s="12" t="s">
        <v>49</v>
      </c>
      <c r="I15" s="23">
        <v>23.933</v>
      </c>
      <c r="J15" s="24">
        <v>0</v>
      </c>
      <c r="K15" s="24">
        <f t="shared" si="0"/>
        <v>0</v>
      </c>
      <c r="L15" s="23">
        <f t="shared" si="1"/>
        <v>23.933</v>
      </c>
      <c r="M15" s="25">
        <f t="array" ref="M15">SUMPRODUCT((E$4:E$58=E15)*(L$4:L$58&gt;L15))+1</f>
        <v>3</v>
      </c>
    </row>
    <row r="16" ht="56" spans="1:13">
      <c r="A16" s="6">
        <v>13</v>
      </c>
      <c r="B16" s="10"/>
      <c r="C16" s="10" t="s">
        <v>42</v>
      </c>
      <c r="D16" s="10" t="s">
        <v>50</v>
      </c>
      <c r="E16" s="12" t="s">
        <v>51</v>
      </c>
      <c r="F16" s="13">
        <v>1</v>
      </c>
      <c r="G16" s="14" t="s">
        <v>52</v>
      </c>
      <c r="H16" s="12" t="s">
        <v>53</v>
      </c>
      <c r="I16" s="23">
        <v>26.6</v>
      </c>
      <c r="J16" s="24">
        <v>80.7</v>
      </c>
      <c r="K16" s="24">
        <f t="shared" si="0"/>
        <v>48.42</v>
      </c>
      <c r="L16" s="23">
        <f t="shared" si="1"/>
        <v>75.02</v>
      </c>
      <c r="M16" s="25">
        <f t="array" ref="M16">SUMPRODUCT((E$4:E$58=E16)*(L$4:L$58&gt;L16))+1</f>
        <v>1</v>
      </c>
    </row>
    <row r="17" ht="56" spans="1:13">
      <c r="A17" s="6">
        <v>14</v>
      </c>
      <c r="B17" s="10"/>
      <c r="C17" s="10" t="s">
        <v>42</v>
      </c>
      <c r="D17" s="10" t="s">
        <v>50</v>
      </c>
      <c r="E17" s="12" t="s">
        <v>51</v>
      </c>
      <c r="F17" s="15"/>
      <c r="G17" s="14" t="s">
        <v>54</v>
      </c>
      <c r="H17" s="12" t="s">
        <v>55</v>
      </c>
      <c r="I17" s="23">
        <v>24.533</v>
      </c>
      <c r="J17" s="24">
        <v>78.6</v>
      </c>
      <c r="K17" s="24">
        <f t="shared" si="0"/>
        <v>47.16</v>
      </c>
      <c r="L17" s="23">
        <f t="shared" si="1"/>
        <v>71.693</v>
      </c>
      <c r="M17" s="25">
        <f t="array" ref="M17">SUMPRODUCT((E$4:E$58=E17)*(L$4:L$58&gt;L17))+1</f>
        <v>2</v>
      </c>
    </row>
    <row r="18" ht="56" spans="1:13">
      <c r="A18" s="6">
        <v>15</v>
      </c>
      <c r="B18" s="10"/>
      <c r="C18" s="10" t="s">
        <v>42</v>
      </c>
      <c r="D18" s="10" t="s">
        <v>50</v>
      </c>
      <c r="E18" s="12" t="s">
        <v>51</v>
      </c>
      <c r="F18" s="16"/>
      <c r="G18" s="14" t="s">
        <v>56</v>
      </c>
      <c r="H18" s="12" t="s">
        <v>57</v>
      </c>
      <c r="I18" s="23">
        <v>23.933</v>
      </c>
      <c r="J18" s="24">
        <v>77.6</v>
      </c>
      <c r="K18" s="24">
        <f t="shared" si="0"/>
        <v>46.56</v>
      </c>
      <c r="L18" s="23">
        <f t="shared" si="1"/>
        <v>70.493</v>
      </c>
      <c r="M18" s="25">
        <f t="array" ref="M18">SUMPRODUCT((E$4:E$58=E18)*(L$4:L$58&gt;L18))+1</f>
        <v>3</v>
      </c>
    </row>
    <row r="19" ht="56" spans="1:13">
      <c r="A19" s="6">
        <v>16</v>
      </c>
      <c r="B19" s="10"/>
      <c r="C19" s="10" t="s">
        <v>42</v>
      </c>
      <c r="D19" s="10" t="s">
        <v>58</v>
      </c>
      <c r="E19" s="12" t="s">
        <v>59</v>
      </c>
      <c r="F19" s="13">
        <v>1</v>
      </c>
      <c r="G19" s="14" t="s">
        <v>60</v>
      </c>
      <c r="H19" s="12" t="s">
        <v>61</v>
      </c>
      <c r="I19" s="23">
        <v>25.467</v>
      </c>
      <c r="J19" s="24">
        <v>80.8</v>
      </c>
      <c r="K19" s="24">
        <f t="shared" si="0"/>
        <v>48.48</v>
      </c>
      <c r="L19" s="23">
        <f t="shared" si="1"/>
        <v>73.947</v>
      </c>
      <c r="M19" s="25">
        <f t="array" ref="M19">SUMPRODUCT((E$4:E$58=E19)*(L$4:L$58&gt;L19))+1</f>
        <v>1</v>
      </c>
    </row>
    <row r="20" ht="56" spans="1:13">
      <c r="A20" s="6">
        <v>17</v>
      </c>
      <c r="B20" s="10"/>
      <c r="C20" s="10" t="s">
        <v>42</v>
      </c>
      <c r="D20" s="10" t="s">
        <v>58</v>
      </c>
      <c r="E20" s="12" t="s">
        <v>59</v>
      </c>
      <c r="F20" s="15"/>
      <c r="G20" s="14" t="s">
        <v>62</v>
      </c>
      <c r="H20" s="12" t="s">
        <v>63</v>
      </c>
      <c r="I20" s="23">
        <v>25.2</v>
      </c>
      <c r="J20" s="24">
        <v>80.2</v>
      </c>
      <c r="K20" s="24">
        <f t="shared" si="0"/>
        <v>48.12</v>
      </c>
      <c r="L20" s="23">
        <f t="shared" si="1"/>
        <v>73.32</v>
      </c>
      <c r="M20" s="25">
        <f t="array" ref="M20">SUMPRODUCT((E$4:E$58=E20)*(L$4:L$58&gt;L20))+1</f>
        <v>2</v>
      </c>
    </row>
    <row r="21" ht="56" spans="1:13">
      <c r="A21" s="6">
        <v>18</v>
      </c>
      <c r="B21" s="10"/>
      <c r="C21" s="10" t="s">
        <v>42</v>
      </c>
      <c r="D21" s="10" t="s">
        <v>58</v>
      </c>
      <c r="E21" s="12" t="s">
        <v>59</v>
      </c>
      <c r="F21" s="16"/>
      <c r="G21" s="12" t="s">
        <v>64</v>
      </c>
      <c r="H21" s="12" t="s">
        <v>65</v>
      </c>
      <c r="I21" s="23">
        <v>21.267</v>
      </c>
      <c r="J21" s="24">
        <v>79.2</v>
      </c>
      <c r="K21" s="24">
        <f t="shared" si="0"/>
        <v>47.52</v>
      </c>
      <c r="L21" s="23">
        <f t="shared" si="1"/>
        <v>68.787</v>
      </c>
      <c r="M21" s="25">
        <f t="array" ref="M21">SUMPRODUCT((E$4:E$58=E21)*(L$4:L$58&gt;L21))+1</f>
        <v>3</v>
      </c>
    </row>
    <row r="22" ht="56" spans="1:13">
      <c r="A22" s="6">
        <v>19</v>
      </c>
      <c r="B22" s="10"/>
      <c r="C22" s="10" t="s">
        <v>42</v>
      </c>
      <c r="D22" s="10" t="s">
        <v>66</v>
      </c>
      <c r="E22" s="12" t="s">
        <v>67</v>
      </c>
      <c r="F22" s="13">
        <v>1</v>
      </c>
      <c r="G22" s="14" t="s">
        <v>68</v>
      </c>
      <c r="H22" s="12" t="s">
        <v>69</v>
      </c>
      <c r="I22" s="23">
        <v>27.267</v>
      </c>
      <c r="J22" s="24">
        <v>83.5</v>
      </c>
      <c r="K22" s="24">
        <f t="shared" si="0"/>
        <v>50.1</v>
      </c>
      <c r="L22" s="23">
        <f t="shared" si="1"/>
        <v>77.367</v>
      </c>
      <c r="M22" s="25">
        <f t="array" ref="M22">SUMPRODUCT((E$4:E$58=E22)*(L$4:L$58&gt;L22))+1</f>
        <v>1</v>
      </c>
    </row>
    <row r="23" ht="56" spans="1:13">
      <c r="A23" s="6">
        <v>20</v>
      </c>
      <c r="B23" s="10"/>
      <c r="C23" s="10" t="s">
        <v>42</v>
      </c>
      <c r="D23" s="10" t="s">
        <v>66</v>
      </c>
      <c r="E23" s="12" t="s">
        <v>67</v>
      </c>
      <c r="F23" s="15"/>
      <c r="G23" s="14" t="s">
        <v>70</v>
      </c>
      <c r="H23" s="12" t="s">
        <v>71</v>
      </c>
      <c r="I23" s="23">
        <v>27.8</v>
      </c>
      <c r="J23" s="24">
        <v>80.3</v>
      </c>
      <c r="K23" s="24">
        <f t="shared" si="0"/>
        <v>48.18</v>
      </c>
      <c r="L23" s="23">
        <f t="shared" si="1"/>
        <v>75.98</v>
      </c>
      <c r="M23" s="25">
        <f t="array" ref="M23">SUMPRODUCT((E$4:E$58=E23)*(L$4:L$58&gt;L23))+1</f>
        <v>2</v>
      </c>
    </row>
    <row r="24" ht="56" spans="1:13">
      <c r="A24" s="6">
        <v>21</v>
      </c>
      <c r="B24" s="10"/>
      <c r="C24" s="10" t="s">
        <v>42</v>
      </c>
      <c r="D24" s="10" t="s">
        <v>66</v>
      </c>
      <c r="E24" s="12" t="s">
        <v>67</v>
      </c>
      <c r="F24" s="16"/>
      <c r="G24" s="14" t="s">
        <v>72</v>
      </c>
      <c r="H24" s="12" t="s">
        <v>73</v>
      </c>
      <c r="I24" s="23">
        <v>23.933</v>
      </c>
      <c r="J24" s="24">
        <v>77.9</v>
      </c>
      <c r="K24" s="24">
        <f t="shared" si="0"/>
        <v>46.74</v>
      </c>
      <c r="L24" s="23">
        <f t="shared" si="1"/>
        <v>70.673</v>
      </c>
      <c r="M24" s="25">
        <f t="array" ref="M24">SUMPRODUCT((E$4:E$58=E24)*(L$4:L$58&gt;L24))+1</f>
        <v>3</v>
      </c>
    </row>
    <row r="25" ht="56" spans="1:13">
      <c r="A25" s="6">
        <v>22</v>
      </c>
      <c r="B25" s="10"/>
      <c r="C25" s="10" t="s">
        <v>42</v>
      </c>
      <c r="D25" s="10" t="s">
        <v>74</v>
      </c>
      <c r="E25" s="12" t="s">
        <v>75</v>
      </c>
      <c r="F25" s="13">
        <v>1</v>
      </c>
      <c r="G25" s="14" t="s">
        <v>76</v>
      </c>
      <c r="H25" s="12" t="s">
        <v>77</v>
      </c>
      <c r="I25" s="23">
        <v>25.333</v>
      </c>
      <c r="J25" s="24">
        <v>81</v>
      </c>
      <c r="K25" s="24">
        <f t="shared" si="0"/>
        <v>48.6</v>
      </c>
      <c r="L25" s="23">
        <f t="shared" si="1"/>
        <v>73.933</v>
      </c>
      <c r="M25" s="25">
        <f t="array" ref="M25">SUMPRODUCT((E$4:E$58=E25)*(L$4:L$58&gt;L25))+1</f>
        <v>1</v>
      </c>
    </row>
    <row r="26" ht="56" spans="1:13">
      <c r="A26" s="6">
        <v>23</v>
      </c>
      <c r="B26" s="10"/>
      <c r="C26" s="10" t="s">
        <v>42</v>
      </c>
      <c r="D26" s="10" t="s">
        <v>74</v>
      </c>
      <c r="E26" s="12" t="s">
        <v>75</v>
      </c>
      <c r="F26" s="15"/>
      <c r="G26" s="14" t="s">
        <v>78</v>
      </c>
      <c r="H26" s="12" t="s">
        <v>79</v>
      </c>
      <c r="I26" s="23">
        <v>21.867</v>
      </c>
      <c r="J26" s="24">
        <v>78</v>
      </c>
      <c r="K26" s="24">
        <f t="shared" si="0"/>
        <v>46.8</v>
      </c>
      <c r="L26" s="23">
        <f t="shared" si="1"/>
        <v>68.667</v>
      </c>
      <c r="M26" s="25">
        <f t="array" ref="M26">SUMPRODUCT((E$4:E$58=E26)*(L$4:L$58&gt;L26))+1</f>
        <v>2</v>
      </c>
    </row>
    <row r="27" ht="56" spans="1:13">
      <c r="A27" s="6">
        <v>24</v>
      </c>
      <c r="B27" s="10"/>
      <c r="C27" s="10" t="s">
        <v>42</v>
      </c>
      <c r="D27" s="10" t="s">
        <v>74</v>
      </c>
      <c r="E27" s="12" t="s">
        <v>75</v>
      </c>
      <c r="F27" s="16"/>
      <c r="G27" s="14" t="s">
        <v>80</v>
      </c>
      <c r="H27" s="12" t="s">
        <v>81</v>
      </c>
      <c r="I27" s="23">
        <v>28.467</v>
      </c>
      <c r="J27" s="24">
        <v>0</v>
      </c>
      <c r="K27" s="24">
        <f t="shared" si="0"/>
        <v>0</v>
      </c>
      <c r="L27" s="23">
        <f t="shared" si="1"/>
        <v>28.467</v>
      </c>
      <c r="M27" s="25">
        <f t="array" ref="M27">SUMPRODUCT((E$4:E$58=E27)*(L$4:L$58&gt;L27))+1</f>
        <v>3</v>
      </c>
    </row>
    <row r="28" ht="56" spans="1:13">
      <c r="A28" s="6">
        <v>25</v>
      </c>
      <c r="B28" s="10"/>
      <c r="C28" s="10" t="s">
        <v>42</v>
      </c>
      <c r="D28" s="10" t="s">
        <v>82</v>
      </c>
      <c r="E28" s="12" t="s">
        <v>83</v>
      </c>
      <c r="F28" s="13">
        <v>2</v>
      </c>
      <c r="G28" s="14" t="s">
        <v>84</v>
      </c>
      <c r="H28" s="12" t="s">
        <v>85</v>
      </c>
      <c r="I28" s="23">
        <v>27.267</v>
      </c>
      <c r="J28" s="24">
        <v>85.4</v>
      </c>
      <c r="K28" s="24">
        <f t="shared" si="0"/>
        <v>51.24</v>
      </c>
      <c r="L28" s="23">
        <f t="shared" si="1"/>
        <v>78.507</v>
      </c>
      <c r="M28" s="25">
        <f t="array" ref="M28">SUMPRODUCT((E$4:E$58=E28)*(L$4:L$58&gt;L28))+1</f>
        <v>1</v>
      </c>
    </row>
    <row r="29" ht="56" spans="1:13">
      <c r="A29" s="6">
        <v>26</v>
      </c>
      <c r="B29" s="10"/>
      <c r="C29" s="10" t="s">
        <v>42</v>
      </c>
      <c r="D29" s="10" t="s">
        <v>82</v>
      </c>
      <c r="E29" s="12" t="s">
        <v>83</v>
      </c>
      <c r="F29" s="15"/>
      <c r="G29" s="14" t="s">
        <v>86</v>
      </c>
      <c r="H29" s="12" t="s">
        <v>87</v>
      </c>
      <c r="I29" s="23">
        <v>26.133</v>
      </c>
      <c r="J29" s="24">
        <v>86.9</v>
      </c>
      <c r="K29" s="24">
        <f t="shared" si="0"/>
        <v>52.14</v>
      </c>
      <c r="L29" s="23">
        <f t="shared" si="1"/>
        <v>78.273</v>
      </c>
      <c r="M29" s="25">
        <f t="array" ref="M29">SUMPRODUCT((E$4:E$58=E29)*(L$4:L$58&gt;L29))+1</f>
        <v>2</v>
      </c>
    </row>
    <row r="30" ht="56" spans="1:13">
      <c r="A30" s="6">
        <v>27</v>
      </c>
      <c r="B30" s="10"/>
      <c r="C30" s="10" t="s">
        <v>42</v>
      </c>
      <c r="D30" s="10" t="s">
        <v>82</v>
      </c>
      <c r="E30" s="12" t="s">
        <v>83</v>
      </c>
      <c r="F30" s="15"/>
      <c r="G30" s="14" t="s">
        <v>88</v>
      </c>
      <c r="H30" s="12" t="s">
        <v>89</v>
      </c>
      <c r="I30" s="23">
        <v>28.533</v>
      </c>
      <c r="J30" s="24">
        <v>80.8</v>
      </c>
      <c r="K30" s="24">
        <f t="shared" si="0"/>
        <v>48.48</v>
      </c>
      <c r="L30" s="23">
        <f t="shared" si="1"/>
        <v>77.013</v>
      </c>
      <c r="M30" s="25">
        <f t="array" ref="M30">SUMPRODUCT((E$4:E$58=E30)*(L$4:L$58&gt;L30))+1</f>
        <v>3</v>
      </c>
    </row>
    <row r="31" ht="56" spans="1:13">
      <c r="A31" s="6">
        <v>28</v>
      </c>
      <c r="B31" s="10"/>
      <c r="C31" s="10" t="s">
        <v>42</v>
      </c>
      <c r="D31" s="10" t="s">
        <v>82</v>
      </c>
      <c r="E31" s="12" t="s">
        <v>83</v>
      </c>
      <c r="F31" s="15"/>
      <c r="G31" s="14" t="s">
        <v>90</v>
      </c>
      <c r="H31" s="12" t="s">
        <v>91</v>
      </c>
      <c r="I31" s="23">
        <v>27.667</v>
      </c>
      <c r="J31" s="24">
        <v>79.6</v>
      </c>
      <c r="K31" s="24">
        <f t="shared" si="0"/>
        <v>47.76</v>
      </c>
      <c r="L31" s="23">
        <f t="shared" si="1"/>
        <v>75.427</v>
      </c>
      <c r="M31" s="25">
        <f t="array" ref="M31">SUMPRODUCT((E$4:E$58=E31)*(L$4:L$58&gt;L31))+1</f>
        <v>4</v>
      </c>
    </row>
    <row r="32" ht="56" spans="1:13">
      <c r="A32" s="6">
        <v>29</v>
      </c>
      <c r="B32" s="10"/>
      <c r="C32" s="10" t="s">
        <v>42</v>
      </c>
      <c r="D32" s="10" t="s">
        <v>82</v>
      </c>
      <c r="E32" s="12" t="s">
        <v>83</v>
      </c>
      <c r="F32" s="15"/>
      <c r="G32" s="14" t="s">
        <v>92</v>
      </c>
      <c r="H32" s="12" t="s">
        <v>93</v>
      </c>
      <c r="I32" s="23">
        <v>25.533</v>
      </c>
      <c r="J32" s="24">
        <v>79.8</v>
      </c>
      <c r="K32" s="24">
        <f t="shared" si="0"/>
        <v>47.88</v>
      </c>
      <c r="L32" s="23">
        <f t="shared" si="1"/>
        <v>73.413</v>
      </c>
      <c r="M32" s="25">
        <f t="array" ref="M32">SUMPRODUCT((E$4:E$58=E32)*(L$4:L$58&gt;L32))+1</f>
        <v>5</v>
      </c>
    </row>
    <row r="33" ht="56" spans="1:13">
      <c r="A33" s="6">
        <v>30</v>
      </c>
      <c r="B33" s="10"/>
      <c r="C33" s="10" t="s">
        <v>42</v>
      </c>
      <c r="D33" s="10" t="s">
        <v>82</v>
      </c>
      <c r="E33" s="12" t="s">
        <v>83</v>
      </c>
      <c r="F33" s="15"/>
      <c r="G33" s="14" t="s">
        <v>94</v>
      </c>
      <c r="H33" s="12" t="s">
        <v>95</v>
      </c>
      <c r="I33" s="23">
        <v>26.267</v>
      </c>
      <c r="J33" s="24">
        <v>78.3</v>
      </c>
      <c r="K33" s="24">
        <f t="shared" si="0"/>
        <v>46.98</v>
      </c>
      <c r="L33" s="23">
        <f t="shared" si="1"/>
        <v>73.247</v>
      </c>
      <c r="M33" s="25">
        <f t="array" ref="M33">SUMPRODUCT((E$4:E$58=E33)*(L$4:L$58&gt;L33))+1</f>
        <v>6</v>
      </c>
    </row>
    <row r="34" ht="56" spans="1:13">
      <c r="A34" s="6">
        <v>31</v>
      </c>
      <c r="B34" s="10"/>
      <c r="C34" s="10" t="s">
        <v>42</v>
      </c>
      <c r="D34" s="10" t="s">
        <v>82</v>
      </c>
      <c r="E34" s="12" t="s">
        <v>83</v>
      </c>
      <c r="F34" s="16"/>
      <c r="G34" s="14" t="s">
        <v>96</v>
      </c>
      <c r="H34" s="12" t="s">
        <v>97</v>
      </c>
      <c r="I34" s="23">
        <v>25.533</v>
      </c>
      <c r="J34" s="24">
        <v>79.2</v>
      </c>
      <c r="K34" s="24">
        <f t="shared" si="0"/>
        <v>47.52</v>
      </c>
      <c r="L34" s="23">
        <f t="shared" si="1"/>
        <v>73.053</v>
      </c>
      <c r="M34" s="25">
        <f t="array" ref="M34">SUMPRODUCT((E$4:E$58=E34)*(L$4:L$58&gt;L34))+1</f>
        <v>7</v>
      </c>
    </row>
    <row r="35" ht="56" spans="1:13">
      <c r="A35" s="6">
        <v>32</v>
      </c>
      <c r="B35" s="10"/>
      <c r="C35" s="10" t="s">
        <v>42</v>
      </c>
      <c r="D35" s="10" t="s">
        <v>98</v>
      </c>
      <c r="E35" s="12" t="s">
        <v>99</v>
      </c>
      <c r="F35" s="13">
        <v>1</v>
      </c>
      <c r="G35" s="14" t="s">
        <v>100</v>
      </c>
      <c r="H35" s="12" t="s">
        <v>101</v>
      </c>
      <c r="I35" s="23">
        <v>25.533</v>
      </c>
      <c r="J35" s="24">
        <v>81.6</v>
      </c>
      <c r="K35" s="24">
        <f t="shared" si="0"/>
        <v>48.96</v>
      </c>
      <c r="L35" s="23">
        <f t="shared" si="1"/>
        <v>74.493</v>
      </c>
      <c r="M35" s="25">
        <f t="array" ref="M35">SUMPRODUCT((E$4:E$58=E35)*(L$4:L$58&gt;L35))+1</f>
        <v>1</v>
      </c>
    </row>
    <row r="36" ht="56" spans="1:13">
      <c r="A36" s="6">
        <v>33</v>
      </c>
      <c r="B36" s="10"/>
      <c r="C36" s="10" t="s">
        <v>42</v>
      </c>
      <c r="D36" s="10" t="s">
        <v>98</v>
      </c>
      <c r="E36" s="12" t="s">
        <v>99</v>
      </c>
      <c r="F36" s="15"/>
      <c r="G36" s="14" t="s">
        <v>102</v>
      </c>
      <c r="H36" s="12" t="s">
        <v>103</v>
      </c>
      <c r="I36" s="23">
        <v>21.4</v>
      </c>
      <c r="J36" s="24">
        <v>81.2</v>
      </c>
      <c r="K36" s="24">
        <f t="shared" si="0"/>
        <v>48.72</v>
      </c>
      <c r="L36" s="23">
        <f t="shared" si="1"/>
        <v>70.12</v>
      </c>
      <c r="M36" s="25">
        <f t="array" ref="M36">SUMPRODUCT((E$4:E$58=E36)*(L$4:L$58&gt;L36))+1</f>
        <v>2</v>
      </c>
    </row>
    <row r="37" ht="56" spans="1:13">
      <c r="A37" s="6">
        <v>34</v>
      </c>
      <c r="B37" s="10"/>
      <c r="C37" s="10" t="s">
        <v>42</v>
      </c>
      <c r="D37" s="10" t="s">
        <v>98</v>
      </c>
      <c r="E37" s="12" t="s">
        <v>99</v>
      </c>
      <c r="F37" s="16"/>
      <c r="G37" s="14" t="s">
        <v>104</v>
      </c>
      <c r="H37" s="12" t="s">
        <v>105</v>
      </c>
      <c r="I37" s="23">
        <v>19.667</v>
      </c>
      <c r="J37" s="24">
        <v>0</v>
      </c>
      <c r="K37" s="24">
        <f t="shared" si="0"/>
        <v>0</v>
      </c>
      <c r="L37" s="23">
        <f t="shared" si="1"/>
        <v>19.667</v>
      </c>
      <c r="M37" s="25">
        <f t="array" ref="M37">SUMPRODUCT((E$4:E$58=E37)*(L$4:L$58&gt;L37))+1</f>
        <v>3</v>
      </c>
    </row>
    <row r="38" ht="42" spans="1:13">
      <c r="A38" s="6">
        <v>35</v>
      </c>
      <c r="B38" s="10"/>
      <c r="C38" s="10" t="s">
        <v>106</v>
      </c>
      <c r="D38" s="10" t="s">
        <v>66</v>
      </c>
      <c r="E38" s="12" t="s">
        <v>107</v>
      </c>
      <c r="F38" s="13">
        <v>1</v>
      </c>
      <c r="G38" s="14" t="s">
        <v>108</v>
      </c>
      <c r="H38" s="12" t="s">
        <v>109</v>
      </c>
      <c r="I38" s="23">
        <v>29.533</v>
      </c>
      <c r="J38" s="24">
        <v>83.9</v>
      </c>
      <c r="K38" s="24">
        <f t="shared" si="0"/>
        <v>50.34</v>
      </c>
      <c r="L38" s="23">
        <f t="shared" si="1"/>
        <v>79.873</v>
      </c>
      <c r="M38" s="25">
        <f t="array" ref="M38">SUMPRODUCT((E$4:E$58=E38)*(L$4:L$58&gt;L38))+1</f>
        <v>1</v>
      </c>
    </row>
    <row r="39" ht="42" spans="1:13">
      <c r="A39" s="6">
        <v>36</v>
      </c>
      <c r="B39" s="10"/>
      <c r="C39" s="10" t="s">
        <v>106</v>
      </c>
      <c r="D39" s="10" t="s">
        <v>66</v>
      </c>
      <c r="E39" s="12" t="s">
        <v>107</v>
      </c>
      <c r="F39" s="15"/>
      <c r="G39" s="14" t="s">
        <v>110</v>
      </c>
      <c r="H39" s="12" t="s">
        <v>111</v>
      </c>
      <c r="I39" s="23">
        <v>28</v>
      </c>
      <c r="J39" s="24">
        <v>81</v>
      </c>
      <c r="K39" s="24">
        <f t="shared" si="0"/>
        <v>48.6</v>
      </c>
      <c r="L39" s="23">
        <f t="shared" si="1"/>
        <v>76.6</v>
      </c>
      <c r="M39" s="25">
        <f t="array" ref="M39">SUMPRODUCT((E$4:E$58=E39)*(L$4:L$58&gt;L39))+1</f>
        <v>2</v>
      </c>
    </row>
    <row r="40" ht="42" spans="1:13">
      <c r="A40" s="6">
        <v>37</v>
      </c>
      <c r="B40" s="10"/>
      <c r="C40" s="10" t="s">
        <v>106</v>
      </c>
      <c r="D40" s="10" t="s">
        <v>66</v>
      </c>
      <c r="E40" s="12" t="s">
        <v>107</v>
      </c>
      <c r="F40" s="16"/>
      <c r="G40" s="14" t="s">
        <v>112</v>
      </c>
      <c r="H40" s="12" t="s">
        <v>113</v>
      </c>
      <c r="I40" s="23">
        <v>27.4</v>
      </c>
      <c r="J40" s="24">
        <v>79.7</v>
      </c>
      <c r="K40" s="24">
        <f t="shared" si="0"/>
        <v>47.82</v>
      </c>
      <c r="L40" s="23">
        <f t="shared" si="1"/>
        <v>75.22</v>
      </c>
      <c r="M40" s="25">
        <f t="array" ref="M40">SUMPRODUCT((E$4:E$58=E40)*(L$4:L$58&gt;L40))+1</f>
        <v>3</v>
      </c>
    </row>
    <row r="41" ht="28" spans="1:13">
      <c r="A41" s="6">
        <v>38</v>
      </c>
      <c r="B41" s="10"/>
      <c r="C41" s="10" t="s">
        <v>114</v>
      </c>
      <c r="D41" s="10" t="s">
        <v>115</v>
      </c>
      <c r="E41" s="12" t="s">
        <v>116</v>
      </c>
      <c r="F41" s="13">
        <v>1</v>
      </c>
      <c r="G41" s="14" t="s">
        <v>117</v>
      </c>
      <c r="H41" s="12" t="s">
        <v>118</v>
      </c>
      <c r="I41" s="23">
        <v>28.267</v>
      </c>
      <c r="J41" s="24">
        <v>82.3</v>
      </c>
      <c r="K41" s="24">
        <f t="shared" si="0"/>
        <v>49.38</v>
      </c>
      <c r="L41" s="23">
        <f t="shared" si="1"/>
        <v>77.647</v>
      </c>
      <c r="M41" s="25">
        <f t="array" ref="M41">SUMPRODUCT((E$4:E$58=E41)*(L$4:L$58&gt;L41))+1</f>
        <v>1</v>
      </c>
    </row>
    <row r="42" ht="28" spans="1:13">
      <c r="A42" s="6">
        <v>39</v>
      </c>
      <c r="B42" s="10"/>
      <c r="C42" s="10" t="s">
        <v>114</v>
      </c>
      <c r="D42" s="10" t="s">
        <v>115</v>
      </c>
      <c r="E42" s="12" t="s">
        <v>116</v>
      </c>
      <c r="F42" s="15"/>
      <c r="G42" s="14" t="s">
        <v>119</v>
      </c>
      <c r="H42" s="12" t="s">
        <v>120</v>
      </c>
      <c r="I42" s="23">
        <v>25.267</v>
      </c>
      <c r="J42" s="24">
        <v>79.1</v>
      </c>
      <c r="K42" s="24">
        <f t="shared" si="0"/>
        <v>47.46</v>
      </c>
      <c r="L42" s="23">
        <f t="shared" si="1"/>
        <v>72.727</v>
      </c>
      <c r="M42" s="25">
        <f t="array" ref="M42">SUMPRODUCT((E$4:E$58=E42)*(L$4:L$58&gt;L42))+1</f>
        <v>2</v>
      </c>
    </row>
    <row r="43" ht="28" spans="1:13">
      <c r="A43" s="6">
        <v>40</v>
      </c>
      <c r="B43" s="10"/>
      <c r="C43" s="10" t="s">
        <v>114</v>
      </c>
      <c r="D43" s="10" t="s">
        <v>115</v>
      </c>
      <c r="E43" s="12" t="s">
        <v>116</v>
      </c>
      <c r="F43" s="16"/>
      <c r="G43" s="12" t="s">
        <v>121</v>
      </c>
      <c r="H43" s="12" t="s">
        <v>122</v>
      </c>
      <c r="I43" s="23">
        <v>23.133</v>
      </c>
      <c r="J43" s="24">
        <v>0</v>
      </c>
      <c r="K43" s="24">
        <f t="shared" si="0"/>
        <v>0</v>
      </c>
      <c r="L43" s="23">
        <f t="shared" si="1"/>
        <v>23.133</v>
      </c>
      <c r="M43" s="25">
        <f t="array" ref="M43">SUMPRODUCT((E$4:E$58=E43)*(L$4:L$58&gt;L43))+1</f>
        <v>3</v>
      </c>
    </row>
    <row r="44" ht="28" spans="1:13">
      <c r="A44" s="6">
        <v>41</v>
      </c>
      <c r="B44" s="10"/>
      <c r="C44" s="10" t="s">
        <v>114</v>
      </c>
      <c r="D44" s="10" t="s">
        <v>123</v>
      </c>
      <c r="E44" s="12" t="s">
        <v>124</v>
      </c>
      <c r="F44" s="13">
        <v>1</v>
      </c>
      <c r="G44" s="14" t="s">
        <v>125</v>
      </c>
      <c r="H44" s="12" t="s">
        <v>126</v>
      </c>
      <c r="I44" s="23">
        <v>24.867</v>
      </c>
      <c r="J44" s="24">
        <v>83.2</v>
      </c>
      <c r="K44" s="24">
        <f t="shared" si="0"/>
        <v>49.92</v>
      </c>
      <c r="L44" s="23">
        <f t="shared" si="1"/>
        <v>74.787</v>
      </c>
      <c r="M44" s="25">
        <f t="array" ref="M44">SUMPRODUCT((E$4:E$58=E44)*(L$4:L$58&gt;L44))+1</f>
        <v>1</v>
      </c>
    </row>
    <row r="45" ht="28" spans="1:13">
      <c r="A45" s="6">
        <v>42</v>
      </c>
      <c r="B45" s="10"/>
      <c r="C45" s="10" t="s">
        <v>114</v>
      </c>
      <c r="D45" s="10" t="s">
        <v>123</v>
      </c>
      <c r="E45" s="12" t="s">
        <v>124</v>
      </c>
      <c r="F45" s="15"/>
      <c r="G45" s="14" t="s">
        <v>127</v>
      </c>
      <c r="H45" s="12" t="s">
        <v>128</v>
      </c>
      <c r="I45" s="23">
        <v>25.333</v>
      </c>
      <c r="J45" s="24">
        <v>79.4</v>
      </c>
      <c r="K45" s="24">
        <f t="shared" si="0"/>
        <v>47.64</v>
      </c>
      <c r="L45" s="23">
        <f t="shared" si="1"/>
        <v>72.973</v>
      </c>
      <c r="M45" s="25">
        <f t="array" ref="M45">SUMPRODUCT((E$4:E$58=E45)*(L$4:L$58&gt;L45))+1</f>
        <v>2</v>
      </c>
    </row>
    <row r="46" ht="28" spans="1:13">
      <c r="A46" s="6">
        <v>43</v>
      </c>
      <c r="B46" s="10"/>
      <c r="C46" s="10" t="s">
        <v>114</v>
      </c>
      <c r="D46" s="10" t="s">
        <v>123</v>
      </c>
      <c r="E46" s="12" t="s">
        <v>124</v>
      </c>
      <c r="F46" s="16"/>
      <c r="G46" s="14" t="s">
        <v>129</v>
      </c>
      <c r="H46" s="12" t="s">
        <v>130</v>
      </c>
      <c r="I46" s="23">
        <v>24.067</v>
      </c>
      <c r="J46" s="24">
        <v>79.8</v>
      </c>
      <c r="K46" s="24">
        <f t="shared" si="0"/>
        <v>47.88</v>
      </c>
      <c r="L46" s="23">
        <f t="shared" si="1"/>
        <v>71.947</v>
      </c>
      <c r="M46" s="25">
        <f t="array" ref="M46">SUMPRODUCT((E$4:E$58=E46)*(L$4:L$58&gt;L46))+1</f>
        <v>3</v>
      </c>
    </row>
    <row r="47" ht="42" spans="1:13">
      <c r="A47" s="6">
        <v>44</v>
      </c>
      <c r="B47" s="10"/>
      <c r="C47" s="10" t="s">
        <v>131</v>
      </c>
      <c r="D47" s="10" t="s">
        <v>66</v>
      </c>
      <c r="E47" s="12" t="s">
        <v>132</v>
      </c>
      <c r="F47" s="13">
        <v>1</v>
      </c>
      <c r="G47" s="14" t="s">
        <v>133</v>
      </c>
      <c r="H47" s="12" t="s">
        <v>134</v>
      </c>
      <c r="I47" s="23">
        <v>26.667</v>
      </c>
      <c r="J47" s="24">
        <v>80.9</v>
      </c>
      <c r="K47" s="24">
        <f t="shared" si="0"/>
        <v>48.54</v>
      </c>
      <c r="L47" s="23">
        <f t="shared" si="1"/>
        <v>75.207</v>
      </c>
      <c r="M47" s="25">
        <f t="array" ref="M47">SUMPRODUCT((E$4:E$58=E47)*(L$4:L$58&gt;L47))+1</f>
        <v>1</v>
      </c>
    </row>
    <row r="48" ht="42" spans="1:13">
      <c r="A48" s="6">
        <v>45</v>
      </c>
      <c r="B48" s="10"/>
      <c r="C48" s="10" t="s">
        <v>131</v>
      </c>
      <c r="D48" s="10" t="s">
        <v>66</v>
      </c>
      <c r="E48" s="12" t="s">
        <v>132</v>
      </c>
      <c r="F48" s="15"/>
      <c r="G48" s="14" t="s">
        <v>135</v>
      </c>
      <c r="H48" s="12" t="s">
        <v>136</v>
      </c>
      <c r="I48" s="23">
        <v>24.733</v>
      </c>
      <c r="J48" s="24">
        <v>79.8</v>
      </c>
      <c r="K48" s="24">
        <f t="shared" si="0"/>
        <v>47.88</v>
      </c>
      <c r="L48" s="23">
        <f t="shared" si="1"/>
        <v>72.613</v>
      </c>
      <c r="M48" s="25">
        <f t="array" ref="M48">SUMPRODUCT((E$4:E$58=E48)*(L$4:L$58&gt;L48))+1</f>
        <v>2</v>
      </c>
    </row>
    <row r="49" ht="42" spans="1:13">
      <c r="A49" s="6">
        <v>46</v>
      </c>
      <c r="B49" s="10"/>
      <c r="C49" s="10" t="s">
        <v>131</v>
      </c>
      <c r="D49" s="10" t="s">
        <v>66</v>
      </c>
      <c r="E49" s="12" t="s">
        <v>132</v>
      </c>
      <c r="F49" s="16"/>
      <c r="G49" s="12" t="s">
        <v>137</v>
      </c>
      <c r="H49" s="12" t="s">
        <v>138</v>
      </c>
      <c r="I49" s="23">
        <v>23.933</v>
      </c>
      <c r="J49" s="24">
        <v>78.9</v>
      </c>
      <c r="K49" s="24">
        <f t="shared" si="0"/>
        <v>47.34</v>
      </c>
      <c r="L49" s="23">
        <f t="shared" si="1"/>
        <v>71.273</v>
      </c>
      <c r="M49" s="25">
        <f t="array" ref="M49">SUMPRODUCT((E$4:E$58=E49)*(L$4:L$58&gt;L49))+1</f>
        <v>3</v>
      </c>
    </row>
    <row r="50" ht="42" spans="1:13">
      <c r="A50" s="6">
        <v>47</v>
      </c>
      <c r="B50" s="10"/>
      <c r="C50" s="17" t="s">
        <v>131</v>
      </c>
      <c r="D50" s="17" t="s">
        <v>115</v>
      </c>
      <c r="E50" s="13" t="s">
        <v>139</v>
      </c>
      <c r="F50" s="13">
        <v>1</v>
      </c>
      <c r="G50" s="18" t="s">
        <v>140</v>
      </c>
      <c r="H50" s="13" t="s">
        <v>141</v>
      </c>
      <c r="I50" s="26">
        <v>24.867</v>
      </c>
      <c r="J50" s="27">
        <v>82</v>
      </c>
      <c r="K50" s="27">
        <f t="shared" si="0"/>
        <v>49.2</v>
      </c>
      <c r="L50" s="26">
        <f t="shared" si="1"/>
        <v>74.067</v>
      </c>
      <c r="M50" s="28">
        <f t="array" ref="M50">SUMPRODUCT((E$4:E$58=E50)*(L$4:L$58&gt;L50))+1</f>
        <v>1</v>
      </c>
    </row>
    <row r="51" ht="42" spans="1:13">
      <c r="A51" s="6">
        <v>48</v>
      </c>
      <c r="B51" s="10"/>
      <c r="C51" s="10" t="s">
        <v>131</v>
      </c>
      <c r="D51" s="10" t="s">
        <v>115</v>
      </c>
      <c r="E51" s="12" t="s">
        <v>139</v>
      </c>
      <c r="F51" s="15"/>
      <c r="G51" s="18" t="s">
        <v>142</v>
      </c>
      <c r="H51" s="12" t="s">
        <v>143</v>
      </c>
      <c r="I51" s="23">
        <v>24.333</v>
      </c>
      <c r="J51" s="24">
        <v>81.9</v>
      </c>
      <c r="K51" s="24">
        <f t="shared" si="0"/>
        <v>49.14</v>
      </c>
      <c r="L51" s="23">
        <f t="shared" si="1"/>
        <v>73.473</v>
      </c>
      <c r="M51" s="28">
        <f t="array" ref="M51">SUMPRODUCT((E$4:E$58=E51)*(L$4:L$58&gt;L51))+1</f>
        <v>2</v>
      </c>
    </row>
    <row r="52" ht="42" spans="1:13">
      <c r="A52" s="6">
        <v>49</v>
      </c>
      <c r="B52" s="10"/>
      <c r="C52" s="10" t="s">
        <v>131</v>
      </c>
      <c r="D52" s="10" t="s">
        <v>115</v>
      </c>
      <c r="E52" s="12" t="s">
        <v>139</v>
      </c>
      <c r="F52" s="16"/>
      <c r="G52" s="18" t="s">
        <v>144</v>
      </c>
      <c r="H52" s="12" t="s">
        <v>145</v>
      </c>
      <c r="I52" s="23">
        <v>23.733</v>
      </c>
      <c r="J52" s="24">
        <v>76.6</v>
      </c>
      <c r="K52" s="24">
        <f t="shared" si="0"/>
        <v>45.96</v>
      </c>
      <c r="L52" s="23">
        <f t="shared" si="1"/>
        <v>69.693</v>
      </c>
      <c r="M52" s="28">
        <f t="array" ref="M52">SUMPRODUCT((E$4:E$58=E52)*(L$4:L$58&gt;L52))+1</f>
        <v>3</v>
      </c>
    </row>
    <row r="53" ht="42" spans="1:13">
      <c r="A53" s="6">
        <v>50</v>
      </c>
      <c r="B53" s="10"/>
      <c r="C53" s="10" t="s">
        <v>131</v>
      </c>
      <c r="D53" s="10" t="s">
        <v>123</v>
      </c>
      <c r="E53" s="12" t="s">
        <v>146</v>
      </c>
      <c r="F53" s="13">
        <v>1</v>
      </c>
      <c r="G53" s="18" t="s">
        <v>147</v>
      </c>
      <c r="H53" s="12" t="s">
        <v>148</v>
      </c>
      <c r="I53" s="23">
        <v>27.8</v>
      </c>
      <c r="J53" s="24">
        <v>82.9</v>
      </c>
      <c r="K53" s="24">
        <f t="shared" si="0"/>
        <v>49.74</v>
      </c>
      <c r="L53" s="23">
        <f t="shared" si="1"/>
        <v>77.54</v>
      </c>
      <c r="M53" s="28">
        <f t="array" ref="M53">SUMPRODUCT((E$4:E$58=E53)*(L$4:L$58&gt;L53))+1</f>
        <v>1</v>
      </c>
    </row>
    <row r="54" ht="42" spans="1:13">
      <c r="A54" s="6">
        <v>51</v>
      </c>
      <c r="B54" s="10"/>
      <c r="C54" s="10" t="s">
        <v>131</v>
      </c>
      <c r="D54" s="10" t="s">
        <v>123</v>
      </c>
      <c r="E54" s="12" t="s">
        <v>146</v>
      </c>
      <c r="F54" s="15"/>
      <c r="G54" s="18" t="s">
        <v>149</v>
      </c>
      <c r="H54" s="29" t="s">
        <v>150</v>
      </c>
      <c r="I54" s="23">
        <v>26.733</v>
      </c>
      <c r="J54" s="24">
        <v>83.2</v>
      </c>
      <c r="K54" s="24">
        <f t="shared" si="0"/>
        <v>49.92</v>
      </c>
      <c r="L54" s="23">
        <f t="shared" si="1"/>
        <v>76.653</v>
      </c>
      <c r="M54" s="28">
        <f t="array" ref="M54">SUMPRODUCT((E$4:E$58=E54)*(L$4:L$58&gt;L54))+1</f>
        <v>2</v>
      </c>
    </row>
    <row r="55" ht="42" spans="1:13">
      <c r="A55" s="6">
        <v>52</v>
      </c>
      <c r="B55" s="10"/>
      <c r="C55" s="17" t="s">
        <v>131</v>
      </c>
      <c r="D55" s="19" t="s">
        <v>123</v>
      </c>
      <c r="E55" s="13" t="s">
        <v>146</v>
      </c>
      <c r="F55" s="16"/>
      <c r="G55" s="18" t="s">
        <v>151</v>
      </c>
      <c r="H55" s="13" t="s">
        <v>152</v>
      </c>
      <c r="I55" s="26">
        <v>28.733</v>
      </c>
      <c r="J55" s="27">
        <v>79.2</v>
      </c>
      <c r="K55" s="27">
        <f t="shared" si="0"/>
        <v>47.52</v>
      </c>
      <c r="L55" s="26">
        <f t="shared" si="1"/>
        <v>76.253</v>
      </c>
      <c r="M55" s="28">
        <f t="array" ref="M55">SUMPRODUCT((E$4:E$58=E55)*(L$4:L$58&gt;L55))+1</f>
        <v>3</v>
      </c>
    </row>
    <row r="56" ht="42" spans="1:13">
      <c r="A56" s="6">
        <v>53</v>
      </c>
      <c r="B56" s="10"/>
      <c r="C56" s="10" t="s">
        <v>131</v>
      </c>
      <c r="D56" s="10" t="s">
        <v>153</v>
      </c>
      <c r="E56" s="12" t="s">
        <v>154</v>
      </c>
      <c r="F56" s="13">
        <v>1</v>
      </c>
      <c r="G56" s="14" t="s">
        <v>155</v>
      </c>
      <c r="H56" s="12" t="s">
        <v>156</v>
      </c>
      <c r="I56" s="23">
        <v>28.467</v>
      </c>
      <c r="J56" s="24">
        <v>80.2</v>
      </c>
      <c r="K56" s="24">
        <f t="shared" si="0"/>
        <v>48.12</v>
      </c>
      <c r="L56" s="23">
        <f t="shared" si="1"/>
        <v>76.587</v>
      </c>
      <c r="M56" s="25">
        <f t="array" ref="M56">SUMPRODUCT((E$4:E$58=E56)*(L$4:L$58&gt;L56))+1</f>
        <v>1</v>
      </c>
    </row>
    <row r="57" ht="42" spans="1:13">
      <c r="A57" s="6">
        <v>54</v>
      </c>
      <c r="B57" s="10"/>
      <c r="C57" s="10" t="s">
        <v>131</v>
      </c>
      <c r="D57" s="10" t="s">
        <v>153</v>
      </c>
      <c r="E57" s="12" t="s">
        <v>154</v>
      </c>
      <c r="F57" s="15"/>
      <c r="G57" s="14" t="s">
        <v>157</v>
      </c>
      <c r="H57" s="12" t="s">
        <v>158</v>
      </c>
      <c r="I57" s="23">
        <v>24.4</v>
      </c>
      <c r="J57" s="24">
        <v>83.32</v>
      </c>
      <c r="K57" s="24">
        <f t="shared" si="0"/>
        <v>49.992</v>
      </c>
      <c r="L57" s="23">
        <f t="shared" si="1"/>
        <v>74.392</v>
      </c>
      <c r="M57" s="25">
        <f t="array" ref="M57">SUMPRODUCT((E$4:E$58=E57)*(L$4:L$58&gt;L57))+1</f>
        <v>2</v>
      </c>
    </row>
    <row r="58" ht="42" spans="1:13">
      <c r="A58" s="6">
        <v>55</v>
      </c>
      <c r="B58" s="10"/>
      <c r="C58" s="10" t="s">
        <v>131</v>
      </c>
      <c r="D58" s="10" t="s">
        <v>153</v>
      </c>
      <c r="E58" s="12" t="s">
        <v>154</v>
      </c>
      <c r="F58" s="16"/>
      <c r="G58" s="14" t="s">
        <v>159</v>
      </c>
      <c r="H58" s="12" t="s">
        <v>160</v>
      </c>
      <c r="I58" s="23">
        <v>23.267</v>
      </c>
      <c r="J58" s="24">
        <v>80.16</v>
      </c>
      <c r="K58" s="24">
        <f t="shared" si="0"/>
        <v>48.096</v>
      </c>
      <c r="L58" s="23">
        <f t="shared" si="1"/>
        <v>71.363</v>
      </c>
      <c r="M58" s="25">
        <f t="array" ref="M58">SUMPRODUCT((E$4:E$58=E58)*(L$4:L$58&gt;L58))+1</f>
        <v>3</v>
      </c>
    </row>
    <row r="79" spans="7:7">
      <c r="G79" s="2"/>
    </row>
  </sheetData>
  <sortState ref="C30:S68">
    <sortCondition ref="E30:E68"/>
    <sortCondition ref="L30:L68" descending="1"/>
  </sortState>
  <mergeCells count="19">
    <mergeCell ref="A2:M2"/>
    <mergeCell ref="B4:B58"/>
    <mergeCell ref="F4:F6"/>
    <mergeCell ref="F7:F9"/>
    <mergeCell ref="F10:F12"/>
    <mergeCell ref="F13:F15"/>
    <mergeCell ref="F16:F18"/>
    <mergeCell ref="F19:F21"/>
    <mergeCell ref="F22:F24"/>
    <mergeCell ref="F25:F27"/>
    <mergeCell ref="F28:F34"/>
    <mergeCell ref="F35:F37"/>
    <mergeCell ref="F38:F40"/>
    <mergeCell ref="F41:F43"/>
    <mergeCell ref="F44:F46"/>
    <mergeCell ref="F47:F49"/>
    <mergeCell ref="F50:F52"/>
    <mergeCell ref="F53:F55"/>
    <mergeCell ref="F56:F58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荆门市人力资源和社会保障局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上官昌龙</dc:creator>
  <cp:lastModifiedBy>土豆</cp:lastModifiedBy>
  <dcterms:created xsi:type="dcterms:W3CDTF">2023-06-07T04:48:00Z</dcterms:created>
  <dcterms:modified xsi:type="dcterms:W3CDTF">2024-06-03T12:57:08Z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D64A9190D4B94069B5BA651AFD25527C_11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