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面试人员名单" sheetId="4" r:id="rId1"/>
  </sheets>
  <definedNames>
    <definedName name="_xlnm._FilterDatabase" localSheetId="0" hidden="1">面试人员名单!$A$2:$XEB$67</definedName>
    <definedName name="_xlnm.Print_Titles" localSheetId="0">面试人员名单!$2:$2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<sst xmlns="http://schemas.openxmlformats.org/spreadsheetml/2006/main" count="153" uniqueCount="38">
  <si>
    <t>鹤峰县自然资源规划局、县住房和城乡建设局、县交通运输局、县农业农村局、
县农村经济服务中心、县林业局、各乡镇人民政府
2024年专项公开招聘工作人员面试人员名单</t>
  </si>
  <si>
    <t>序号</t>
  </si>
  <si>
    <t>姓名</t>
  </si>
  <si>
    <t>岗位代码</t>
  </si>
  <si>
    <t>岗位名称</t>
  </si>
  <si>
    <t>招聘单位</t>
  </si>
  <si>
    <t>备注</t>
  </si>
  <si>
    <t>地理测绘岗</t>
  </si>
  <si>
    <t>鹤峰县不动产登记中心</t>
  </si>
  <si>
    <t>工程技术岗</t>
  </si>
  <si>
    <t>鹤峰县建设工程质量监督站</t>
  </si>
  <si>
    <t>鹤峰县住房建设管理中心</t>
  </si>
  <si>
    <t>胡倩雯</t>
  </si>
  <si>
    <t>硕士研究生</t>
  </si>
  <si>
    <t>鹤峰县公路事业发展中心</t>
  </si>
  <si>
    <t>鹤峰县农村公路事业发展中心</t>
  </si>
  <si>
    <t>水利工程技术岗</t>
  </si>
  <si>
    <t>鹤峰县水利事务服务中心</t>
  </si>
  <si>
    <t>李海丹</t>
  </si>
  <si>
    <t>洪克谛</t>
  </si>
  <si>
    <t>动物疫病防控岗</t>
  </si>
  <si>
    <t>鹤峰县畜牧兽医服务中心</t>
  </si>
  <si>
    <t>雷婷</t>
  </si>
  <si>
    <t>李双明</t>
  </si>
  <si>
    <t>彭欣然</t>
  </si>
  <si>
    <t>伍澜</t>
  </si>
  <si>
    <t>鹤峰县农村土地承包经营纠纷调解仲裁庭</t>
  </si>
  <si>
    <t>鹤峰县林业发展服务中心</t>
  </si>
  <si>
    <t>覃东来</t>
  </si>
  <si>
    <t>巡护监测岗</t>
  </si>
  <si>
    <t>鹤峰县国有走马林场</t>
  </si>
  <si>
    <t>鹤峰县国有分水岭林场</t>
  </si>
  <si>
    <t>鹤峰县走马镇国土资源所</t>
  </si>
  <si>
    <t>鹤峰县走马镇水利水产管理站</t>
  </si>
  <si>
    <t>鹤峰县容美镇国土资源管理所</t>
  </si>
  <si>
    <t>鹤峰县下坪乡国土资源管理所</t>
  </si>
  <si>
    <t>鹤峰县中营镇水利水产管理站</t>
  </si>
  <si>
    <t>鹤峰县邬阳乡国土资源管理所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</si>
</sst>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4"/>
      <name val="宋体"/>
      <charset val="134"/>
      <scheme val="minor"/>
    </font>
    <font>
      <sz val="9"/>
      <color rgb="FF00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7"/>
  <sheetViews>
    <sheetView tabSelected="1" workbookViewId="0">
      <selection activeCell="K6" sqref="K6"/>
    </sheetView>
  </sheetViews>
  <sheetFormatPr defaultColWidth="9" defaultRowHeight="15" customHeight="1" outlineLevelCol="5"/>
  <cols>
    <col min="1" max="1" width="6.375" style="1" customWidth="1"/>
    <col min="2" max="2" width="8.75" style="1" customWidth="1"/>
    <col min="3" max="3" width="11.875" style="1" customWidth="1"/>
    <col min="4" max="4" width="17.875" style="1" customWidth="1"/>
    <col min="5" max="5" width="36.375" style="1" customWidth="1"/>
    <col min="6" max="6" width="12.25" style="1" customWidth="1"/>
    <col min="7" max="154" width="11.25" style="1" customWidth="1"/>
    <col min="155" max="155" width="11.25" style="1"/>
    <col min="156" max="16384" width="9" style="1"/>
  </cols>
  <sheetData>
    <row r="1" s="1" customFormat="1" ht="76" customHeight="1" spans="1:6">
      <c r="A1" s="5" t="s">
        <v>0</v>
      </c>
      <c r="B1" s="5"/>
      <c r="C1" s="5"/>
      <c r="D1" s="5"/>
      <c r="E1" s="5"/>
      <c r="F1" s="5"/>
    </row>
    <row r="2" s="2" customFormat="1" ht="25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3" customFormat="1" ht="18" customHeight="1" spans="1:6">
      <c r="A3" s="7">
        <v>1</v>
      </c>
      <c r="B3" s="7" t="str">
        <f>"彭召洋"</f>
        <v>彭召洋</v>
      </c>
      <c r="C3" s="7" t="str">
        <f>"z2024395"</f>
        <v>z2024395</v>
      </c>
      <c r="D3" s="7" t="s">
        <v>7</v>
      </c>
      <c r="E3" s="7" t="s">
        <v>8</v>
      </c>
      <c r="F3" s="7"/>
    </row>
    <row r="4" s="3" customFormat="1" ht="18" customHeight="1" spans="1:6">
      <c r="A4" s="7">
        <v>2</v>
      </c>
      <c r="B4" s="7" t="str">
        <f>"田安华"</f>
        <v>田安华</v>
      </c>
      <c r="C4" s="7" t="str">
        <f>"z2024395"</f>
        <v>z2024395</v>
      </c>
      <c r="D4" s="7" t="s">
        <v>7</v>
      </c>
      <c r="E4" s="7" t="s">
        <v>8</v>
      </c>
      <c r="F4" s="7"/>
    </row>
    <row r="5" s="3" customFormat="1" ht="18" customHeight="1" spans="1:6">
      <c r="A5" s="7">
        <v>3</v>
      </c>
      <c r="B5" s="7" t="str">
        <f>"邓双"</f>
        <v>邓双</v>
      </c>
      <c r="C5" s="7" t="str">
        <f>"z2024395"</f>
        <v>z2024395</v>
      </c>
      <c r="D5" s="7" t="s">
        <v>7</v>
      </c>
      <c r="E5" s="7" t="s">
        <v>8</v>
      </c>
      <c r="F5" s="7"/>
    </row>
    <row r="6" s="3" customFormat="1" ht="18" customHeight="1" spans="1:6">
      <c r="A6" s="7">
        <v>4</v>
      </c>
      <c r="B6" s="7" t="str">
        <f>"张松"</f>
        <v>张松</v>
      </c>
      <c r="C6" s="7" t="str">
        <f>"z2024396"</f>
        <v>z2024396</v>
      </c>
      <c r="D6" s="7" t="s">
        <v>9</v>
      </c>
      <c r="E6" s="7" t="s">
        <v>10</v>
      </c>
      <c r="F6" s="7"/>
    </row>
    <row r="7" s="3" customFormat="1" ht="18" customHeight="1" spans="1:6">
      <c r="A7" s="7">
        <v>5</v>
      </c>
      <c r="B7" s="7" t="str">
        <f>"牟艳蓉"</f>
        <v>牟艳蓉</v>
      </c>
      <c r="C7" s="7" t="str">
        <f>"z2024396"</f>
        <v>z2024396</v>
      </c>
      <c r="D7" s="7" t="s">
        <v>9</v>
      </c>
      <c r="E7" s="7" t="s">
        <v>10</v>
      </c>
      <c r="F7" s="7"/>
    </row>
    <row r="8" s="3" customFormat="1" ht="18" customHeight="1" spans="1:6">
      <c r="A8" s="7">
        <v>6</v>
      </c>
      <c r="B8" s="7" t="str">
        <f>"苏展"</f>
        <v>苏展</v>
      </c>
      <c r="C8" s="7" t="str">
        <f>"z2024396"</f>
        <v>z2024396</v>
      </c>
      <c r="D8" s="7" t="s">
        <v>9</v>
      </c>
      <c r="E8" s="7" t="s">
        <v>10</v>
      </c>
      <c r="F8" s="7"/>
    </row>
    <row r="9" s="3" customFormat="1" ht="18" customHeight="1" spans="1:6">
      <c r="A9" s="7">
        <v>7</v>
      </c>
      <c r="B9" s="7" t="str">
        <f>"张欢"</f>
        <v>张欢</v>
      </c>
      <c r="C9" s="7" t="str">
        <f t="shared" ref="C9:C12" si="0">"z2024397"</f>
        <v>z2024397</v>
      </c>
      <c r="D9" s="7" t="s">
        <v>9</v>
      </c>
      <c r="E9" s="7" t="s">
        <v>11</v>
      </c>
      <c r="F9" s="7"/>
    </row>
    <row r="10" s="3" customFormat="1" ht="18" customHeight="1" spans="1:6">
      <c r="A10" s="7">
        <v>8</v>
      </c>
      <c r="B10" s="7" t="str">
        <f>"陈姝"</f>
        <v>陈姝</v>
      </c>
      <c r="C10" s="7" t="str">
        <f t="shared" si="0"/>
        <v>z2024397</v>
      </c>
      <c r="D10" s="7" t="s">
        <v>9</v>
      </c>
      <c r="E10" s="7" t="s">
        <v>11</v>
      </c>
      <c r="F10" s="7"/>
    </row>
    <row r="11" s="3" customFormat="1" ht="18" customHeight="1" spans="1:6">
      <c r="A11" s="7">
        <v>9</v>
      </c>
      <c r="B11" s="7" t="str">
        <f>"李朝宇"</f>
        <v>李朝宇</v>
      </c>
      <c r="C11" s="7" t="str">
        <f t="shared" si="0"/>
        <v>z2024397</v>
      </c>
      <c r="D11" s="7" t="s">
        <v>9</v>
      </c>
      <c r="E11" s="7" t="s">
        <v>11</v>
      </c>
      <c r="F11" s="7"/>
    </row>
    <row r="12" s="4" customFormat="1" ht="18" customHeight="1" spans="1:6">
      <c r="A12" s="7">
        <v>10</v>
      </c>
      <c r="B12" s="7" t="s">
        <v>12</v>
      </c>
      <c r="C12" s="7" t="str">
        <f t="shared" si="0"/>
        <v>z2024397</v>
      </c>
      <c r="D12" s="7" t="s">
        <v>9</v>
      </c>
      <c r="E12" s="7" t="s">
        <v>11</v>
      </c>
      <c r="F12" s="7" t="s">
        <v>13</v>
      </c>
    </row>
    <row r="13" ht="18" customHeight="1" spans="1:6">
      <c r="A13" s="7">
        <v>11</v>
      </c>
      <c r="B13" s="7" t="str">
        <f>"叶子英"</f>
        <v>叶子英</v>
      </c>
      <c r="C13" s="7" t="str">
        <f t="shared" ref="C13:C18" si="1">"z2024398"</f>
        <v>z2024398</v>
      </c>
      <c r="D13" s="7" t="s">
        <v>9</v>
      </c>
      <c r="E13" s="7" t="s">
        <v>14</v>
      </c>
      <c r="F13" s="7"/>
    </row>
    <row r="14" ht="18" customHeight="1" spans="1:6">
      <c r="A14" s="7">
        <v>12</v>
      </c>
      <c r="B14" s="7" t="str">
        <f>"兰波"</f>
        <v>兰波</v>
      </c>
      <c r="C14" s="7" t="str">
        <f t="shared" si="1"/>
        <v>z2024398</v>
      </c>
      <c r="D14" s="7" t="s">
        <v>9</v>
      </c>
      <c r="E14" s="7" t="s">
        <v>14</v>
      </c>
      <c r="F14" s="7"/>
    </row>
    <row r="15" ht="18" customHeight="1" spans="1:6">
      <c r="A15" s="7">
        <v>13</v>
      </c>
      <c r="B15" s="7" t="str">
        <f>"杨祖乐"</f>
        <v>杨祖乐</v>
      </c>
      <c r="C15" s="7" t="str">
        <f t="shared" si="1"/>
        <v>z2024398</v>
      </c>
      <c r="D15" s="7" t="s">
        <v>9</v>
      </c>
      <c r="E15" s="7" t="s">
        <v>14</v>
      </c>
      <c r="F15" s="7"/>
    </row>
    <row r="16" ht="18" customHeight="1" spans="1:6">
      <c r="A16" s="7">
        <v>14</v>
      </c>
      <c r="B16" s="7" t="str">
        <f>"谭娜"</f>
        <v>谭娜</v>
      </c>
      <c r="C16" s="7" t="str">
        <f t="shared" si="1"/>
        <v>z2024398</v>
      </c>
      <c r="D16" s="7" t="s">
        <v>9</v>
      </c>
      <c r="E16" s="7" t="s">
        <v>14</v>
      </c>
      <c r="F16" s="7"/>
    </row>
    <row r="17" ht="18" customHeight="1" spans="1:6">
      <c r="A17" s="7">
        <v>15</v>
      </c>
      <c r="B17" s="7" t="str">
        <f>"唐纯清"</f>
        <v>唐纯清</v>
      </c>
      <c r="C17" s="7" t="str">
        <f t="shared" si="1"/>
        <v>z2024398</v>
      </c>
      <c r="D17" s="7" t="s">
        <v>9</v>
      </c>
      <c r="E17" s="7" t="s">
        <v>14</v>
      </c>
      <c r="F17" s="7"/>
    </row>
    <row r="18" ht="18" customHeight="1" spans="1:6">
      <c r="A18" s="7">
        <v>16</v>
      </c>
      <c r="B18" s="7" t="str">
        <f>"谢圣喜"</f>
        <v>谢圣喜</v>
      </c>
      <c r="C18" s="7" t="str">
        <f t="shared" si="1"/>
        <v>z2024398</v>
      </c>
      <c r="D18" s="7" t="s">
        <v>9</v>
      </c>
      <c r="E18" s="7" t="s">
        <v>14</v>
      </c>
      <c r="F18" s="7"/>
    </row>
    <row r="19" ht="18" customHeight="1" spans="1:6">
      <c r="A19" s="7">
        <v>17</v>
      </c>
      <c r="B19" s="7" t="str">
        <f>"尹习敏"</f>
        <v>尹习敏</v>
      </c>
      <c r="C19" s="7" t="str">
        <f>"z2024399"</f>
        <v>z2024399</v>
      </c>
      <c r="D19" s="7" t="s">
        <v>9</v>
      </c>
      <c r="E19" s="7" t="s">
        <v>15</v>
      </c>
      <c r="F19" s="7"/>
    </row>
    <row r="20" ht="18" customHeight="1" spans="1:6">
      <c r="A20" s="7">
        <v>18</v>
      </c>
      <c r="B20" s="7" t="str">
        <f>"廖伟"</f>
        <v>廖伟</v>
      </c>
      <c r="C20" s="7" t="str">
        <f>"z2024399"</f>
        <v>z2024399</v>
      </c>
      <c r="D20" s="7" t="s">
        <v>9</v>
      </c>
      <c r="E20" s="7" t="s">
        <v>15</v>
      </c>
      <c r="F20" s="7"/>
    </row>
    <row r="21" ht="18" customHeight="1" spans="1:6">
      <c r="A21" s="7">
        <v>19</v>
      </c>
      <c r="B21" s="7" t="str">
        <f>"陆艳竹"</f>
        <v>陆艳竹</v>
      </c>
      <c r="C21" s="7" t="str">
        <f>"z2024399"</f>
        <v>z2024399</v>
      </c>
      <c r="D21" s="7" t="s">
        <v>9</v>
      </c>
      <c r="E21" s="7" t="s">
        <v>15</v>
      </c>
      <c r="F21" s="7"/>
    </row>
    <row r="22" ht="18" customHeight="1" spans="1:6">
      <c r="A22" s="7">
        <v>20</v>
      </c>
      <c r="B22" s="7" t="str">
        <f>"李银沐"</f>
        <v>李银沐</v>
      </c>
      <c r="C22" s="7" t="str">
        <f t="shared" ref="C22:C26" si="2">"z2024400"</f>
        <v>z2024400</v>
      </c>
      <c r="D22" s="7" t="s">
        <v>16</v>
      </c>
      <c r="E22" s="7" t="s">
        <v>17</v>
      </c>
      <c r="F22" s="7"/>
    </row>
    <row r="23" ht="18" customHeight="1" spans="1:6">
      <c r="A23" s="7">
        <v>21</v>
      </c>
      <c r="B23" s="7" t="str">
        <f>"何政"</f>
        <v>何政</v>
      </c>
      <c r="C23" s="7" t="str">
        <f t="shared" si="2"/>
        <v>z2024400</v>
      </c>
      <c r="D23" s="7" t="s">
        <v>16</v>
      </c>
      <c r="E23" s="7" t="s">
        <v>17</v>
      </c>
      <c r="F23" s="7"/>
    </row>
    <row r="24" ht="18" customHeight="1" spans="1:6">
      <c r="A24" s="7">
        <v>22</v>
      </c>
      <c r="B24" s="7" t="str">
        <f>"秦侧"</f>
        <v>秦侧</v>
      </c>
      <c r="C24" s="7" t="str">
        <f t="shared" si="2"/>
        <v>z2024400</v>
      </c>
      <c r="D24" s="7" t="s">
        <v>16</v>
      </c>
      <c r="E24" s="7" t="s">
        <v>17</v>
      </c>
      <c r="F24" s="7"/>
    </row>
    <row r="25" ht="18" customHeight="1" spans="1:6">
      <c r="A25" s="7">
        <v>23</v>
      </c>
      <c r="B25" s="8" t="s">
        <v>18</v>
      </c>
      <c r="C25" s="7" t="str">
        <f t="shared" si="2"/>
        <v>z2024400</v>
      </c>
      <c r="D25" s="7" t="s">
        <v>16</v>
      </c>
      <c r="E25" s="7" t="s">
        <v>17</v>
      </c>
      <c r="F25" s="7" t="s">
        <v>13</v>
      </c>
    </row>
    <row r="26" ht="18" customHeight="1" spans="1:6">
      <c r="A26" s="7">
        <v>24</v>
      </c>
      <c r="B26" s="8" t="s">
        <v>19</v>
      </c>
      <c r="C26" s="7" t="str">
        <f t="shared" si="2"/>
        <v>z2024400</v>
      </c>
      <c r="D26" s="7" t="s">
        <v>16</v>
      </c>
      <c r="E26" s="7" t="s">
        <v>17</v>
      </c>
      <c r="F26" s="7" t="s">
        <v>13</v>
      </c>
    </row>
    <row r="27" ht="18" customHeight="1" spans="1:6">
      <c r="A27" s="7">
        <v>25</v>
      </c>
      <c r="B27" s="7" t="str">
        <f>"曹晋瑜"</f>
        <v>曹晋瑜</v>
      </c>
      <c r="C27" s="7" t="str">
        <f>"z2024401"</f>
        <v>z2024401</v>
      </c>
      <c r="D27" s="7" t="s">
        <v>16</v>
      </c>
      <c r="E27" s="7" t="s">
        <v>17</v>
      </c>
      <c r="F27" s="7"/>
    </row>
    <row r="28" ht="18" customHeight="1" spans="1:6">
      <c r="A28" s="7">
        <v>26</v>
      </c>
      <c r="B28" s="7" t="str">
        <f>"彭方宇"</f>
        <v>彭方宇</v>
      </c>
      <c r="C28" s="7" t="str">
        <f>"z2024401"</f>
        <v>z2024401</v>
      </c>
      <c r="D28" s="7" t="s">
        <v>16</v>
      </c>
      <c r="E28" s="7" t="s">
        <v>17</v>
      </c>
      <c r="F28" s="7"/>
    </row>
    <row r="29" ht="18" customHeight="1" spans="1:6">
      <c r="A29" s="7">
        <v>27</v>
      </c>
      <c r="B29" s="7" t="str">
        <f>"王鹏"</f>
        <v>王鹏</v>
      </c>
      <c r="C29" s="7" t="str">
        <f>"z2024401"</f>
        <v>z2024401</v>
      </c>
      <c r="D29" s="7" t="s">
        <v>16</v>
      </c>
      <c r="E29" s="7" t="s">
        <v>17</v>
      </c>
      <c r="F29" s="7"/>
    </row>
    <row r="30" ht="18" customHeight="1" spans="1:6">
      <c r="A30" s="7">
        <v>28</v>
      </c>
      <c r="B30" s="7" t="str">
        <f>"李阳"</f>
        <v>李阳</v>
      </c>
      <c r="C30" s="7" t="str">
        <f t="shared" ref="C30:C36" si="3">"z2024402"</f>
        <v>z2024402</v>
      </c>
      <c r="D30" s="7" t="s">
        <v>20</v>
      </c>
      <c r="E30" s="7" t="s">
        <v>21</v>
      </c>
      <c r="F30" s="7"/>
    </row>
    <row r="31" ht="18" customHeight="1" spans="1:6">
      <c r="A31" s="7">
        <v>29</v>
      </c>
      <c r="B31" s="7" t="str">
        <f>"郭杨"</f>
        <v>郭杨</v>
      </c>
      <c r="C31" s="7" t="str">
        <f t="shared" si="3"/>
        <v>z2024402</v>
      </c>
      <c r="D31" s="7" t="s">
        <v>20</v>
      </c>
      <c r="E31" s="7" t="s">
        <v>21</v>
      </c>
      <c r="F31" s="7"/>
    </row>
    <row r="32" ht="18" customHeight="1" spans="1:6">
      <c r="A32" s="7">
        <v>30</v>
      </c>
      <c r="B32" s="7" t="str">
        <f>"舒丹"</f>
        <v>舒丹</v>
      </c>
      <c r="C32" s="7" t="str">
        <f t="shared" si="3"/>
        <v>z2024402</v>
      </c>
      <c r="D32" s="7" t="s">
        <v>20</v>
      </c>
      <c r="E32" s="7" t="s">
        <v>21</v>
      </c>
      <c r="F32" s="7"/>
    </row>
    <row r="33" ht="18" customHeight="1" spans="1:6">
      <c r="A33" s="7">
        <v>31</v>
      </c>
      <c r="B33" s="8" t="s">
        <v>22</v>
      </c>
      <c r="C33" s="7" t="str">
        <f t="shared" si="3"/>
        <v>z2024402</v>
      </c>
      <c r="D33" s="7" t="s">
        <v>20</v>
      </c>
      <c r="E33" s="7" t="s">
        <v>21</v>
      </c>
      <c r="F33" s="7" t="s">
        <v>13</v>
      </c>
    </row>
    <row r="34" ht="18" customHeight="1" spans="1:6">
      <c r="A34" s="7">
        <v>32</v>
      </c>
      <c r="B34" s="8" t="s">
        <v>23</v>
      </c>
      <c r="C34" s="7" t="str">
        <f t="shared" si="3"/>
        <v>z2024402</v>
      </c>
      <c r="D34" s="7" t="s">
        <v>20</v>
      </c>
      <c r="E34" s="7" t="s">
        <v>21</v>
      </c>
      <c r="F34" s="7" t="s">
        <v>13</v>
      </c>
    </row>
    <row r="35" ht="18" customHeight="1" spans="1:6">
      <c r="A35" s="7">
        <v>33</v>
      </c>
      <c r="B35" s="8" t="s">
        <v>24</v>
      </c>
      <c r="C35" s="7" t="str">
        <f t="shared" si="3"/>
        <v>z2024402</v>
      </c>
      <c r="D35" s="7" t="s">
        <v>20</v>
      </c>
      <c r="E35" s="7" t="s">
        <v>21</v>
      </c>
      <c r="F35" s="7" t="s">
        <v>13</v>
      </c>
    </row>
    <row r="36" ht="18" customHeight="1" spans="1:6">
      <c r="A36" s="7">
        <v>34</v>
      </c>
      <c r="B36" s="8" t="s">
        <v>25</v>
      </c>
      <c r="C36" s="7" t="str">
        <f t="shared" si="3"/>
        <v>z2024402</v>
      </c>
      <c r="D36" s="7" t="s">
        <v>20</v>
      </c>
      <c r="E36" s="7" t="s">
        <v>21</v>
      </c>
      <c r="F36" s="7" t="s">
        <v>13</v>
      </c>
    </row>
    <row r="37" ht="18" customHeight="1" spans="1:6">
      <c r="A37" s="7">
        <v>35</v>
      </c>
      <c r="B37" s="7" t="str">
        <f>"刘东"</f>
        <v>刘东</v>
      </c>
      <c r="C37" s="7" t="str">
        <f>"z2024403"</f>
        <v>z2024403</v>
      </c>
      <c r="D37" s="7" t="s">
        <v>7</v>
      </c>
      <c r="E37" s="9" t="s">
        <v>26</v>
      </c>
      <c r="F37" s="7"/>
    </row>
    <row r="38" ht="18" customHeight="1" spans="1:6">
      <c r="A38" s="7">
        <v>36</v>
      </c>
      <c r="B38" s="7" t="str">
        <f>"李昇明"</f>
        <v>李昇明</v>
      </c>
      <c r="C38" s="7" t="str">
        <f>"z2024403"</f>
        <v>z2024403</v>
      </c>
      <c r="D38" s="7" t="s">
        <v>7</v>
      </c>
      <c r="E38" s="9" t="s">
        <v>26</v>
      </c>
      <c r="F38" s="7"/>
    </row>
    <row r="39" ht="18" customHeight="1" spans="1:6">
      <c r="A39" s="7">
        <v>37</v>
      </c>
      <c r="B39" s="7" t="str">
        <f>"李世鑫"</f>
        <v>李世鑫</v>
      </c>
      <c r="C39" s="7" t="str">
        <f>"z2024403"</f>
        <v>z2024403</v>
      </c>
      <c r="D39" s="7" t="s">
        <v>7</v>
      </c>
      <c r="E39" s="9" t="s">
        <v>26</v>
      </c>
      <c r="F39" s="7"/>
    </row>
    <row r="40" ht="18" customHeight="1" spans="1:6">
      <c r="A40" s="7">
        <v>38</v>
      </c>
      <c r="B40" s="7" t="str">
        <f>"覃道俊"</f>
        <v>覃道俊</v>
      </c>
      <c r="C40" s="7" t="str">
        <f t="shared" ref="C40:C43" si="4">"z2024421"</f>
        <v>z2024421</v>
      </c>
      <c r="D40" s="7" t="s">
        <v>9</v>
      </c>
      <c r="E40" s="7" t="s">
        <v>27</v>
      </c>
      <c r="F40" s="7"/>
    </row>
    <row r="41" ht="18" customHeight="1" spans="1:6">
      <c r="A41" s="7">
        <v>39</v>
      </c>
      <c r="B41" s="7" t="str">
        <f>"滕漩"</f>
        <v>滕漩</v>
      </c>
      <c r="C41" s="7" t="str">
        <f t="shared" si="4"/>
        <v>z2024421</v>
      </c>
      <c r="D41" s="7" t="s">
        <v>9</v>
      </c>
      <c r="E41" s="7" t="s">
        <v>27</v>
      </c>
      <c r="F41" s="7"/>
    </row>
    <row r="42" ht="18" customHeight="1" spans="1:6">
      <c r="A42" s="7">
        <v>40</v>
      </c>
      <c r="B42" s="7" t="str">
        <f>"陈兰秀"</f>
        <v>陈兰秀</v>
      </c>
      <c r="C42" s="7" t="str">
        <f t="shared" si="4"/>
        <v>z2024421</v>
      </c>
      <c r="D42" s="7" t="s">
        <v>9</v>
      </c>
      <c r="E42" s="7" t="s">
        <v>27</v>
      </c>
      <c r="F42" s="7"/>
    </row>
    <row r="43" ht="18" customHeight="1" spans="1:6">
      <c r="A43" s="7">
        <v>41</v>
      </c>
      <c r="B43" s="8" t="s">
        <v>28</v>
      </c>
      <c r="C43" s="7" t="str">
        <f t="shared" si="4"/>
        <v>z2024421</v>
      </c>
      <c r="D43" s="7" t="s">
        <v>9</v>
      </c>
      <c r="E43" s="7" t="s">
        <v>27</v>
      </c>
      <c r="F43" s="7" t="s">
        <v>13</v>
      </c>
    </row>
    <row r="44" ht="18" customHeight="1" spans="1:6">
      <c r="A44" s="7">
        <v>42</v>
      </c>
      <c r="B44" s="7" t="str">
        <f>"牟星"</f>
        <v>牟星</v>
      </c>
      <c r="C44" s="7" t="str">
        <f>"z2024422"</f>
        <v>z2024422</v>
      </c>
      <c r="D44" s="7" t="s">
        <v>29</v>
      </c>
      <c r="E44" s="7" t="s">
        <v>30</v>
      </c>
      <c r="F44" s="7"/>
    </row>
    <row r="45" ht="18" customHeight="1" spans="1:6">
      <c r="A45" s="7">
        <v>43</v>
      </c>
      <c r="B45" s="7" t="str">
        <f>"涂稳"</f>
        <v>涂稳</v>
      </c>
      <c r="C45" s="7" t="str">
        <f>"z2024422"</f>
        <v>z2024422</v>
      </c>
      <c r="D45" s="7" t="s">
        <v>29</v>
      </c>
      <c r="E45" s="7" t="s">
        <v>30</v>
      </c>
      <c r="F45" s="7"/>
    </row>
    <row r="46" ht="18" customHeight="1" spans="1:6">
      <c r="A46" s="7">
        <v>44</v>
      </c>
      <c r="B46" s="7" t="str">
        <f>"闫祖坤"</f>
        <v>闫祖坤</v>
      </c>
      <c r="C46" s="7" t="str">
        <f>"z2024422"</f>
        <v>z2024422</v>
      </c>
      <c r="D46" s="7" t="s">
        <v>29</v>
      </c>
      <c r="E46" s="7" t="s">
        <v>30</v>
      </c>
      <c r="F46" s="7"/>
    </row>
    <row r="47" ht="18" customHeight="1" spans="1:6">
      <c r="A47" s="7">
        <v>45</v>
      </c>
      <c r="B47" s="7" t="str">
        <f>"田敏"</f>
        <v>田敏</v>
      </c>
      <c r="C47" s="7" t="str">
        <f>"z2024422"</f>
        <v>z2024422</v>
      </c>
      <c r="D47" s="7" t="s">
        <v>29</v>
      </c>
      <c r="E47" s="7" t="s">
        <v>30</v>
      </c>
      <c r="F47" s="7"/>
    </row>
    <row r="48" ht="18" customHeight="1" spans="1:6">
      <c r="A48" s="7">
        <v>46</v>
      </c>
      <c r="B48" s="7" t="str">
        <f>"刘昆仑"</f>
        <v>刘昆仑</v>
      </c>
      <c r="C48" s="7" t="str">
        <f>"z2024423"</f>
        <v>z2024423</v>
      </c>
      <c r="D48" s="7" t="s">
        <v>9</v>
      </c>
      <c r="E48" s="7" t="s">
        <v>31</v>
      </c>
      <c r="F48" s="7"/>
    </row>
    <row r="49" ht="18" customHeight="1" spans="1:6">
      <c r="A49" s="7">
        <v>47</v>
      </c>
      <c r="B49" s="7" t="str">
        <f>"田钦煜"</f>
        <v>田钦煜</v>
      </c>
      <c r="C49" s="7" t="str">
        <f>"z2024423"</f>
        <v>z2024423</v>
      </c>
      <c r="D49" s="7" t="s">
        <v>9</v>
      </c>
      <c r="E49" s="7" t="s">
        <v>31</v>
      </c>
      <c r="F49" s="7"/>
    </row>
    <row r="50" ht="18" customHeight="1" spans="1:6">
      <c r="A50" s="7">
        <v>48</v>
      </c>
      <c r="B50" s="7" t="str">
        <f>"康洋"</f>
        <v>康洋</v>
      </c>
      <c r="C50" s="7" t="str">
        <f>"z2024423"</f>
        <v>z2024423</v>
      </c>
      <c r="D50" s="7" t="s">
        <v>9</v>
      </c>
      <c r="E50" s="7" t="s">
        <v>31</v>
      </c>
      <c r="F50" s="7"/>
    </row>
    <row r="51" ht="18" customHeight="1" spans="1:6">
      <c r="A51" s="7">
        <v>49</v>
      </c>
      <c r="B51" s="7" t="str">
        <f>"朱继锐"</f>
        <v>朱继锐</v>
      </c>
      <c r="C51" s="7" t="str">
        <f>"z2024427"</f>
        <v>z2024427</v>
      </c>
      <c r="D51" s="7" t="s">
        <v>9</v>
      </c>
      <c r="E51" s="7" t="s">
        <v>32</v>
      </c>
      <c r="F51" s="7"/>
    </row>
    <row r="52" ht="18" customHeight="1" spans="1:6">
      <c r="A52" s="7">
        <v>50</v>
      </c>
      <c r="B52" s="7" t="str">
        <f>"熊福"</f>
        <v>熊福</v>
      </c>
      <c r="C52" s="7" t="str">
        <f>"z2024427"</f>
        <v>z2024427</v>
      </c>
      <c r="D52" s="7" t="s">
        <v>9</v>
      </c>
      <c r="E52" s="7" t="s">
        <v>32</v>
      </c>
      <c r="F52" s="7"/>
    </row>
    <row r="53" ht="18" customHeight="1" spans="1:6">
      <c r="A53" s="7">
        <v>51</v>
      </c>
      <c r="B53" s="7" t="str">
        <f>"谭双石"</f>
        <v>谭双石</v>
      </c>
      <c r="C53" s="7" t="str">
        <f>"z2024427"</f>
        <v>z2024427</v>
      </c>
      <c r="D53" s="7" t="s">
        <v>9</v>
      </c>
      <c r="E53" s="7" t="s">
        <v>32</v>
      </c>
      <c r="F53" s="7"/>
    </row>
    <row r="54" ht="18" customHeight="1" spans="1:6">
      <c r="A54" s="7">
        <v>52</v>
      </c>
      <c r="B54" s="7" t="str">
        <f>"柳近香"</f>
        <v>柳近香</v>
      </c>
      <c r="C54" s="7" t="str">
        <f>"z2024428"</f>
        <v>z2024428</v>
      </c>
      <c r="D54" s="7" t="s">
        <v>16</v>
      </c>
      <c r="E54" s="7" t="s">
        <v>33</v>
      </c>
      <c r="F54" s="7"/>
    </row>
    <row r="55" ht="18" customHeight="1" spans="1:6">
      <c r="A55" s="7">
        <v>53</v>
      </c>
      <c r="B55" s="7" t="str">
        <f>"朱雷"</f>
        <v>朱雷</v>
      </c>
      <c r="C55" s="7" t="str">
        <f>"z2024428"</f>
        <v>z2024428</v>
      </c>
      <c r="D55" s="7" t="s">
        <v>16</v>
      </c>
      <c r="E55" s="7" t="s">
        <v>33</v>
      </c>
      <c r="F55" s="7"/>
    </row>
    <row r="56" ht="18" customHeight="1" spans="1:6">
      <c r="A56" s="7">
        <v>54</v>
      </c>
      <c r="B56" s="7" t="str">
        <f>"贺振"</f>
        <v>贺振</v>
      </c>
      <c r="C56" s="7" t="str">
        <f>"z2024428"</f>
        <v>z2024428</v>
      </c>
      <c r="D56" s="7" t="s">
        <v>16</v>
      </c>
      <c r="E56" s="7" t="s">
        <v>33</v>
      </c>
      <c r="F56" s="7"/>
    </row>
    <row r="57" ht="18" customHeight="1" spans="1:6">
      <c r="A57" s="7">
        <v>55</v>
      </c>
      <c r="B57" s="7" t="str">
        <f>"覃正龙"</f>
        <v>覃正龙</v>
      </c>
      <c r="C57" s="7" t="str">
        <f>"z2024429"</f>
        <v>z2024429</v>
      </c>
      <c r="D57" s="7" t="s">
        <v>9</v>
      </c>
      <c r="E57" s="7" t="s">
        <v>34</v>
      </c>
      <c r="F57" s="7"/>
    </row>
    <row r="58" ht="18" customHeight="1" spans="1:6">
      <c r="A58" s="7">
        <v>56</v>
      </c>
      <c r="B58" s="7" t="str">
        <f>"杨帆"</f>
        <v>杨帆</v>
      </c>
      <c r="C58" s="7" t="str">
        <f>"z2024429"</f>
        <v>z2024429</v>
      </c>
      <c r="D58" s="7" t="s">
        <v>9</v>
      </c>
      <c r="E58" s="7" t="s">
        <v>34</v>
      </c>
      <c r="F58" s="7"/>
    </row>
    <row r="59" ht="18" customHeight="1" spans="1:6">
      <c r="A59" s="7">
        <v>57</v>
      </c>
      <c r="B59" s="7" t="str">
        <f>"舒友"</f>
        <v>舒友</v>
      </c>
      <c r="C59" s="7" t="str">
        <f>"z2024429"</f>
        <v>z2024429</v>
      </c>
      <c r="D59" s="7" t="s">
        <v>9</v>
      </c>
      <c r="E59" s="7" t="s">
        <v>34</v>
      </c>
      <c r="F59" s="7"/>
    </row>
    <row r="60" ht="18" customHeight="1" spans="1:6">
      <c r="A60" s="7">
        <v>58</v>
      </c>
      <c r="B60" s="7" t="str">
        <f>"舒森"</f>
        <v>舒森</v>
      </c>
      <c r="C60" s="7" t="str">
        <f>"z2024430"</f>
        <v>z2024430</v>
      </c>
      <c r="D60" s="7" t="s">
        <v>9</v>
      </c>
      <c r="E60" s="7" t="s">
        <v>35</v>
      </c>
      <c r="F60" s="7"/>
    </row>
    <row r="61" ht="18" customHeight="1" spans="1:6">
      <c r="A61" s="7">
        <v>59</v>
      </c>
      <c r="B61" s="7" t="str">
        <f>"姜杰"</f>
        <v>姜杰</v>
      </c>
      <c r="C61" s="7" t="str">
        <f>"z2024430"</f>
        <v>z2024430</v>
      </c>
      <c r="D61" s="7" t="s">
        <v>9</v>
      </c>
      <c r="E61" s="7" t="s">
        <v>35</v>
      </c>
      <c r="F61" s="7"/>
    </row>
    <row r="62" ht="18" customHeight="1" spans="1:6">
      <c r="A62" s="7">
        <v>60</v>
      </c>
      <c r="B62" s="7" t="str">
        <f>"陈黎冰"</f>
        <v>陈黎冰</v>
      </c>
      <c r="C62" s="7" t="str">
        <f>"z2024430"</f>
        <v>z2024430</v>
      </c>
      <c r="D62" s="7" t="s">
        <v>9</v>
      </c>
      <c r="E62" s="7" t="s">
        <v>35</v>
      </c>
      <c r="F62" s="7"/>
    </row>
    <row r="63" ht="18" customHeight="1" spans="1:6">
      <c r="A63" s="7">
        <v>61</v>
      </c>
      <c r="B63" s="7" t="str">
        <f>"杨一文"</f>
        <v>杨一文</v>
      </c>
      <c r="C63" s="7" t="str">
        <f>"z2024431"</f>
        <v>z2024431</v>
      </c>
      <c r="D63" s="7" t="s">
        <v>16</v>
      </c>
      <c r="E63" s="7" t="s">
        <v>36</v>
      </c>
      <c r="F63" s="7"/>
    </row>
    <row r="64" ht="18" customHeight="1" spans="1:6">
      <c r="A64" s="7">
        <v>62</v>
      </c>
      <c r="B64" s="7" t="str">
        <f>"田辉"</f>
        <v>田辉</v>
      </c>
      <c r="C64" s="7" t="str">
        <f>"z2024431"</f>
        <v>z2024431</v>
      </c>
      <c r="D64" s="7" t="s">
        <v>16</v>
      </c>
      <c r="E64" s="7" t="s">
        <v>36</v>
      </c>
      <c r="F64" s="7"/>
    </row>
    <row r="65" ht="18" customHeight="1" spans="1:6">
      <c r="A65" s="7">
        <v>63</v>
      </c>
      <c r="B65" s="7" t="str">
        <f>"杨万涛"</f>
        <v>杨万涛</v>
      </c>
      <c r="C65" s="7" t="str">
        <f>"z2024431"</f>
        <v>z2024431</v>
      </c>
      <c r="D65" s="7" t="s">
        <v>16</v>
      </c>
      <c r="E65" s="7" t="s">
        <v>36</v>
      </c>
      <c r="F65" s="7"/>
    </row>
    <row r="66" ht="18" customHeight="1" spans="1:6">
      <c r="A66" s="7">
        <v>64</v>
      </c>
      <c r="B66" s="7" t="str">
        <f>"黄巍"</f>
        <v>黄巍</v>
      </c>
      <c r="C66" s="7" t="str">
        <f>"z2024432"</f>
        <v>z2024432</v>
      </c>
      <c r="D66" s="7" t="s">
        <v>7</v>
      </c>
      <c r="E66" s="7" t="s">
        <v>37</v>
      </c>
      <c r="F66" s="7"/>
    </row>
    <row r="67" ht="18" customHeight="1" spans="1:6">
      <c r="A67" s="7">
        <v>65</v>
      </c>
      <c r="B67" s="7" t="str">
        <f>"黄维钊"</f>
        <v>黄维钊</v>
      </c>
      <c r="C67" s="7" t="str">
        <f>"z2024432"</f>
        <v>z2024432</v>
      </c>
      <c r="D67" s="7" t="s">
        <v>7</v>
      </c>
      <c r="E67" s="7" t="s">
        <v>37</v>
      </c>
      <c r="F67" s="7"/>
    </row>
  </sheetData>
  <mergeCells count="1">
    <mergeCell ref="A1:F1"/>
  </mergeCells>
  <printOptions horizontalCentered="1"/>
  <pageMargins left="0.161111111111111" right="0.161111111111111" top="0.393055555555556" bottom="0.393055555555556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WPS_237367018</cp:lastModifiedBy>
  <dcterms:created xsi:type="dcterms:W3CDTF">2024-05-10T02:27:00Z</dcterms:created>
  <dcterms:modified xsi:type="dcterms:W3CDTF">2024-06-04T02:42:09Z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7F6FED0AFAA94A289701F96CD8DD8D8B_11</vt:lpwstr>
  </property>
  <property fmtid="{D5CDD505-2E9C-101B-9397-08002B2CF9AE}" pid="3" name="KSOProductBuildVer">
    <vt:lpwstr>2052-12.1.0.16929</vt:lpwstr>
  </property>
</Properties>
</file>