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<sst xmlns="http://schemas.openxmlformats.org/spreadsheetml/2006/main" count="64" uniqueCount="43">
  <si>
    <t>武汉民政职业学院2024年公开招聘工作人员综合成绩统计表</t>
  </si>
  <si>
    <t>序号</t>
  </si>
  <si>
    <t>岗位代码</t>
  </si>
  <si>
    <t>姓名</t>
  </si>
  <si>
    <t>笔试（40%）</t>
  </si>
  <si>
    <t>面试（60%）</t>
  </si>
  <si>
    <t>总成绩</t>
  </si>
  <si>
    <t>排名</t>
  </si>
  <si>
    <t>备注</t>
  </si>
  <si>
    <t>职测分数</t>
  </si>
  <si>
    <t>综合分数</t>
  </si>
  <si>
    <t>总分</t>
  </si>
  <si>
    <t>加分</t>
  </si>
  <si>
    <t>笔试最终成绩</t>
  </si>
  <si>
    <t>笔试折算成绩</t>
  </si>
  <si>
    <t>结构化面试成绩（30%）</t>
  </si>
  <si>
    <t>试讲面试成绩（70%）</t>
  </si>
  <si>
    <t>面试最终成绩</t>
  </si>
  <si>
    <t>面试折算成绩</t>
  </si>
  <si>
    <t>42000102501824002</t>
  </si>
  <si>
    <t>高明钰</t>
  </si>
  <si>
    <t>拟体检、考察人选</t>
  </si>
  <si>
    <t>王  瑜</t>
  </si>
  <si>
    <t>徐  颖</t>
  </si>
  <si>
    <t>李一帆</t>
  </si>
  <si>
    <t>徐  焰</t>
  </si>
  <si>
    <t>万雨杰</t>
  </si>
  <si>
    <t>尹  莹</t>
  </si>
  <si>
    <t>巴雅倩</t>
  </si>
  <si>
    <t>孔  博</t>
  </si>
  <si>
    <t>面试缺考</t>
  </si>
  <si>
    <t>42000102501824003</t>
  </si>
  <si>
    <t>白晓瑞</t>
  </si>
  <si>
    <t>孙  阳</t>
  </si>
  <si>
    <t>许潇雨</t>
  </si>
  <si>
    <t>42000102501824004</t>
  </si>
  <si>
    <t>安亦贲</t>
  </si>
  <si>
    <t>付玮宜</t>
  </si>
  <si>
    <t>艾明月</t>
  </si>
  <si>
    <t>42000102501824005</t>
  </si>
  <si>
    <t>陈兴怡</t>
  </si>
  <si>
    <t>金天子</t>
  </si>
  <si>
    <t>罗  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</si>
</sst>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A4" sqref="A4:A6"/>
    </sheetView>
  </sheetViews>
  <sheetFormatPr defaultColWidth="9" defaultRowHeight="13.5"/>
  <cols>
    <col min="1" max="1" width="5.75" style="3" customWidth="1"/>
    <col min="2" max="2" width="17.75" style="3" customWidth="1"/>
    <col min="3" max="3" width="8.125" style="3" customWidth="1"/>
    <col min="4" max="4" width="6.5" style="3" customWidth="1"/>
    <col min="5" max="5" width="6.625" style="3" customWidth="1"/>
    <col min="6" max="6" width="7.25" style="3" customWidth="1"/>
    <col min="7" max="7" width="4.25" style="3" customWidth="1"/>
    <col min="8" max="8" width="9.375" style="3"/>
    <col min="9" max="14" width="8.25" style="3" customWidth="1"/>
    <col min="15" max="15" width="4.375" style="3" customWidth="1"/>
    <col min="16" max="16" width="17.375" style="4" customWidth="1"/>
  </cols>
  <sheetData>
    <row r="1" ht="45.7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9.25" customHeight="1" spans="1:16">
      <c r="A2" s="6" t="s">
        <v>1</v>
      </c>
      <c r="B2" s="25" t="s">
        <v>2</v>
      </c>
      <c r="C2" s="8" t="s">
        <v>3</v>
      </c>
      <c r="D2" s="9" t="s">
        <v>4</v>
      </c>
      <c r="E2" s="9"/>
      <c r="F2" s="9"/>
      <c r="G2" s="9"/>
      <c r="H2" s="9"/>
      <c r="I2" s="9"/>
      <c r="J2" s="16" t="s">
        <v>5</v>
      </c>
      <c r="K2" s="17"/>
      <c r="L2" s="17"/>
      <c r="M2" s="18"/>
      <c r="N2" s="9" t="s">
        <v>6</v>
      </c>
      <c r="O2" s="25" t="s">
        <v>7</v>
      </c>
      <c r="P2" s="6" t="s">
        <v>8</v>
      </c>
    </row>
    <row r="3" s="1" customFormat="1" ht="42" customHeight="1" spans="1:16">
      <c r="A3" s="6"/>
      <c r="B3" s="7"/>
      <c r="C3" s="10"/>
      <c r="D3" s="25" t="s">
        <v>9</v>
      </c>
      <c r="E3" s="25" t="s">
        <v>10</v>
      </c>
      <c r="F3" s="25" t="s">
        <v>11</v>
      </c>
      <c r="G3" s="25" t="s">
        <v>12</v>
      </c>
      <c r="H3" s="25" t="s">
        <v>13</v>
      </c>
      <c r="I3" s="25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9"/>
      <c r="O3" s="7"/>
      <c r="P3" s="6"/>
    </row>
    <row r="4" s="1" customFormat="1" ht="20.5" customHeight="1" spans="1:16">
      <c r="A4" s="11">
        <v>1</v>
      </c>
      <c r="B4" s="12" t="s">
        <v>19</v>
      </c>
      <c r="C4" s="12" t="s">
        <v>20</v>
      </c>
      <c r="D4" s="13">
        <v>128.5</v>
      </c>
      <c r="E4" s="13">
        <v>110</v>
      </c>
      <c r="F4" s="13">
        <v>238.5</v>
      </c>
      <c r="G4" s="14"/>
      <c r="H4" s="15">
        <v>79.5</v>
      </c>
      <c r="I4" s="19">
        <f t="shared" ref="I4:I21" si="0">H4*0.4</f>
        <v>31.8</v>
      </c>
      <c r="J4" s="19">
        <v>88</v>
      </c>
      <c r="K4" s="19">
        <v>88.6</v>
      </c>
      <c r="L4" s="19">
        <f t="shared" ref="L4:L11" si="1">J4*0.3+K4*0.7</f>
        <v>88.42</v>
      </c>
      <c r="M4" s="19">
        <f t="shared" ref="M4:M11" si="2">L4*0.6</f>
        <v>53.052</v>
      </c>
      <c r="N4" s="19">
        <f t="shared" ref="N4:N21" si="3">I4+M4</f>
        <v>84.852</v>
      </c>
      <c r="O4" s="19">
        <v>1</v>
      </c>
      <c r="P4" s="20" t="s">
        <v>21</v>
      </c>
    </row>
    <row r="5" s="2" customFormat="1" ht="20.1" customHeight="1" spans="1:16">
      <c r="A5" s="11">
        <v>2</v>
      </c>
      <c r="B5" s="12" t="s">
        <v>19</v>
      </c>
      <c r="C5" s="12" t="s">
        <v>22</v>
      </c>
      <c r="D5" s="13">
        <v>130.5</v>
      </c>
      <c r="E5" s="13">
        <v>108</v>
      </c>
      <c r="F5" s="13">
        <v>238.5</v>
      </c>
      <c r="G5" s="14"/>
      <c r="H5" s="15">
        <v>79.5</v>
      </c>
      <c r="I5" s="19">
        <f t="shared" si="0"/>
        <v>31.8</v>
      </c>
      <c r="J5" s="19">
        <v>85.8</v>
      </c>
      <c r="K5" s="19">
        <v>85.8</v>
      </c>
      <c r="L5" s="19">
        <f t="shared" si="1"/>
        <v>85.8</v>
      </c>
      <c r="M5" s="19">
        <f t="shared" si="2"/>
        <v>51.48</v>
      </c>
      <c r="N5" s="19">
        <f t="shared" si="3"/>
        <v>83.28</v>
      </c>
      <c r="O5" s="19">
        <v>2</v>
      </c>
      <c r="P5" s="20" t="s">
        <v>21</v>
      </c>
    </row>
    <row r="6" s="2" customFormat="1" ht="20.1" customHeight="1" spans="1:16">
      <c r="A6" s="11">
        <v>3</v>
      </c>
      <c r="B6" s="12" t="s">
        <v>19</v>
      </c>
      <c r="C6" s="12" t="s">
        <v>23</v>
      </c>
      <c r="D6" s="13">
        <v>117</v>
      </c>
      <c r="E6" s="13">
        <v>115.5</v>
      </c>
      <c r="F6" s="13">
        <v>232.5</v>
      </c>
      <c r="G6" s="14"/>
      <c r="H6" s="15">
        <v>77.5</v>
      </c>
      <c r="I6" s="19">
        <f t="shared" si="0"/>
        <v>31</v>
      </c>
      <c r="J6" s="19">
        <v>84</v>
      </c>
      <c r="K6" s="19">
        <v>85.6</v>
      </c>
      <c r="L6" s="19">
        <f t="shared" si="1"/>
        <v>85.12</v>
      </c>
      <c r="M6" s="19">
        <f t="shared" si="2"/>
        <v>51.072</v>
      </c>
      <c r="N6" s="19">
        <f t="shared" si="3"/>
        <v>82.072</v>
      </c>
      <c r="O6" s="19">
        <v>3</v>
      </c>
      <c r="P6" s="20" t="s">
        <v>21</v>
      </c>
    </row>
    <row r="7" s="2" customFormat="1" ht="20.1" customHeight="1" spans="1:16">
      <c r="A7" s="11">
        <v>4</v>
      </c>
      <c r="B7" s="12" t="s">
        <v>19</v>
      </c>
      <c r="C7" s="12" t="s">
        <v>24</v>
      </c>
      <c r="D7" s="13">
        <v>113.5</v>
      </c>
      <c r="E7" s="13">
        <v>97.5</v>
      </c>
      <c r="F7" s="13">
        <v>211</v>
      </c>
      <c r="G7" s="14">
        <v>5</v>
      </c>
      <c r="H7" s="15">
        <v>75.3333333333333</v>
      </c>
      <c r="I7" s="19">
        <f t="shared" si="0"/>
        <v>30.1333333333333</v>
      </c>
      <c r="J7" s="19">
        <v>82.2</v>
      </c>
      <c r="K7" s="19">
        <v>86.6</v>
      </c>
      <c r="L7" s="19">
        <f t="shared" si="1"/>
        <v>85.28</v>
      </c>
      <c r="M7" s="19">
        <f t="shared" si="2"/>
        <v>51.168</v>
      </c>
      <c r="N7" s="19">
        <f t="shared" si="3"/>
        <v>81.3013333333333</v>
      </c>
      <c r="O7" s="19">
        <v>4</v>
      </c>
      <c r="P7" s="21"/>
    </row>
    <row r="8" s="2" customFormat="1" ht="20.1" customHeight="1" spans="1:16">
      <c r="A8" s="11">
        <v>5</v>
      </c>
      <c r="B8" s="12" t="s">
        <v>19</v>
      </c>
      <c r="C8" s="12" t="s">
        <v>25</v>
      </c>
      <c r="D8" s="13">
        <v>123</v>
      </c>
      <c r="E8" s="13">
        <v>105</v>
      </c>
      <c r="F8" s="13">
        <v>228</v>
      </c>
      <c r="G8" s="14"/>
      <c r="H8" s="15">
        <v>76</v>
      </c>
      <c r="I8" s="19">
        <f t="shared" si="0"/>
        <v>30.4</v>
      </c>
      <c r="J8" s="19">
        <v>82.4</v>
      </c>
      <c r="K8" s="19">
        <v>80.8</v>
      </c>
      <c r="L8" s="19">
        <f t="shared" si="1"/>
        <v>81.28</v>
      </c>
      <c r="M8" s="19">
        <f t="shared" si="2"/>
        <v>48.768</v>
      </c>
      <c r="N8" s="19">
        <f t="shared" si="3"/>
        <v>79.168</v>
      </c>
      <c r="O8" s="19">
        <v>5</v>
      </c>
      <c r="P8" s="20"/>
    </row>
    <row r="9" s="2" customFormat="1" ht="20.1" customHeight="1" spans="1:16">
      <c r="A9" s="11">
        <v>6</v>
      </c>
      <c r="B9" s="12" t="s">
        <v>19</v>
      </c>
      <c r="C9" s="12" t="s">
        <v>26</v>
      </c>
      <c r="D9" s="13">
        <v>106</v>
      </c>
      <c r="E9" s="13">
        <v>104</v>
      </c>
      <c r="F9" s="13">
        <v>210</v>
      </c>
      <c r="G9" s="14">
        <v>5</v>
      </c>
      <c r="H9" s="15">
        <v>75</v>
      </c>
      <c r="I9" s="19">
        <f t="shared" si="0"/>
        <v>30</v>
      </c>
      <c r="J9" s="19">
        <v>80</v>
      </c>
      <c r="K9" s="19">
        <v>81.8</v>
      </c>
      <c r="L9" s="19">
        <f t="shared" si="1"/>
        <v>81.26</v>
      </c>
      <c r="M9" s="19">
        <f t="shared" si="2"/>
        <v>48.756</v>
      </c>
      <c r="N9" s="19">
        <f t="shared" si="3"/>
        <v>78.756</v>
      </c>
      <c r="O9" s="19">
        <v>6</v>
      </c>
      <c r="P9" s="20"/>
    </row>
    <row r="10" s="2" customFormat="1" ht="20.1" customHeight="1" spans="1:16">
      <c r="A10" s="11">
        <v>7</v>
      </c>
      <c r="B10" s="12" t="s">
        <v>19</v>
      </c>
      <c r="C10" s="12" t="s">
        <v>27</v>
      </c>
      <c r="D10" s="13">
        <v>122</v>
      </c>
      <c r="E10" s="13">
        <v>109</v>
      </c>
      <c r="F10" s="13">
        <v>231</v>
      </c>
      <c r="G10" s="14"/>
      <c r="H10" s="15">
        <v>77</v>
      </c>
      <c r="I10" s="19">
        <f t="shared" si="0"/>
        <v>30.8</v>
      </c>
      <c r="J10" s="19">
        <v>73.6</v>
      </c>
      <c r="K10" s="19">
        <v>79.4</v>
      </c>
      <c r="L10" s="19">
        <f t="shared" si="1"/>
        <v>77.66</v>
      </c>
      <c r="M10" s="19">
        <f t="shared" si="2"/>
        <v>46.596</v>
      </c>
      <c r="N10" s="19">
        <f t="shared" si="3"/>
        <v>77.396</v>
      </c>
      <c r="O10" s="19">
        <v>7</v>
      </c>
      <c r="P10" s="21"/>
    </row>
    <row r="11" s="2" customFormat="1" ht="20.1" customHeight="1" spans="1:16">
      <c r="A11" s="11">
        <v>8</v>
      </c>
      <c r="B11" s="12" t="s">
        <v>19</v>
      </c>
      <c r="C11" s="12" t="s">
        <v>28</v>
      </c>
      <c r="D11" s="13">
        <v>121</v>
      </c>
      <c r="E11" s="13">
        <v>105</v>
      </c>
      <c r="F11" s="13">
        <v>226</v>
      </c>
      <c r="G11" s="14"/>
      <c r="H11" s="15">
        <v>75.3333333333333</v>
      </c>
      <c r="I11" s="19">
        <f t="shared" si="0"/>
        <v>30.1333333333333</v>
      </c>
      <c r="J11" s="19">
        <v>76.2</v>
      </c>
      <c r="K11" s="19">
        <v>77.2</v>
      </c>
      <c r="L11" s="19">
        <f t="shared" si="1"/>
        <v>76.9</v>
      </c>
      <c r="M11" s="19">
        <f t="shared" si="2"/>
        <v>46.14</v>
      </c>
      <c r="N11" s="19">
        <f t="shared" si="3"/>
        <v>76.2733333333333</v>
      </c>
      <c r="O11" s="19">
        <v>8</v>
      </c>
      <c r="P11" s="20"/>
    </row>
    <row r="12" s="2" customFormat="1" ht="20.1" customHeight="1" spans="1:16">
      <c r="A12" s="11">
        <v>9</v>
      </c>
      <c r="B12" s="12" t="s">
        <v>19</v>
      </c>
      <c r="C12" s="12" t="s">
        <v>29</v>
      </c>
      <c r="D12" s="13">
        <v>115.5</v>
      </c>
      <c r="E12" s="13">
        <v>110</v>
      </c>
      <c r="F12" s="13">
        <v>225.5</v>
      </c>
      <c r="G12" s="14"/>
      <c r="H12" s="15">
        <v>75.1666666666667</v>
      </c>
      <c r="I12" s="19">
        <f t="shared" si="0"/>
        <v>30.0666666666667</v>
      </c>
      <c r="J12" s="19">
        <v>0</v>
      </c>
      <c r="K12" s="19">
        <v>0</v>
      </c>
      <c r="L12" s="19">
        <v>0</v>
      </c>
      <c r="M12" s="19">
        <v>0</v>
      </c>
      <c r="N12" s="19">
        <f t="shared" si="3"/>
        <v>30.0666666666667</v>
      </c>
      <c r="O12" s="19">
        <v>9</v>
      </c>
      <c r="P12" s="20" t="s">
        <v>30</v>
      </c>
    </row>
    <row r="13" s="2" customFormat="1" ht="20.1" customHeight="1" spans="1:16">
      <c r="A13" s="11">
        <v>10</v>
      </c>
      <c r="B13" s="12" t="s">
        <v>31</v>
      </c>
      <c r="C13" s="12" t="s">
        <v>32</v>
      </c>
      <c r="D13" s="13">
        <v>114.5</v>
      </c>
      <c r="E13" s="13">
        <v>95</v>
      </c>
      <c r="F13" s="13">
        <v>209.5</v>
      </c>
      <c r="G13" s="14"/>
      <c r="H13" s="15">
        <v>69.8333333333333</v>
      </c>
      <c r="I13" s="19">
        <f t="shared" si="0"/>
        <v>27.9333333333333</v>
      </c>
      <c r="J13" s="19">
        <v>82.4</v>
      </c>
      <c r="K13" s="19">
        <v>86.2</v>
      </c>
      <c r="L13" s="19">
        <f>J13*0.3+K13*0.7</f>
        <v>85.06</v>
      </c>
      <c r="M13" s="19">
        <f>L13*0.6</f>
        <v>51.036</v>
      </c>
      <c r="N13" s="19">
        <f t="shared" si="3"/>
        <v>78.9693333333333</v>
      </c>
      <c r="O13" s="19">
        <v>1</v>
      </c>
      <c r="P13" s="20" t="s">
        <v>21</v>
      </c>
    </row>
    <row r="14" s="2" customFormat="1" ht="20.1" customHeight="1" spans="1:16">
      <c r="A14" s="11">
        <v>11</v>
      </c>
      <c r="B14" s="12" t="s">
        <v>31</v>
      </c>
      <c r="C14" s="12" t="s">
        <v>33</v>
      </c>
      <c r="D14" s="13">
        <v>107</v>
      </c>
      <c r="E14" s="13">
        <v>100.5</v>
      </c>
      <c r="F14" s="13">
        <v>207.5</v>
      </c>
      <c r="G14" s="14"/>
      <c r="H14" s="15">
        <v>69.1666666666667</v>
      </c>
      <c r="I14" s="19">
        <f t="shared" si="0"/>
        <v>27.6666666666667</v>
      </c>
      <c r="J14" s="19">
        <v>84.4</v>
      </c>
      <c r="K14" s="19">
        <v>84.2</v>
      </c>
      <c r="L14" s="19">
        <f>J14*0.3+K14*0.7</f>
        <v>84.26</v>
      </c>
      <c r="M14" s="19">
        <f>L14*0.6</f>
        <v>50.556</v>
      </c>
      <c r="N14" s="19">
        <f t="shared" si="3"/>
        <v>78.2226666666667</v>
      </c>
      <c r="O14" s="19">
        <v>2</v>
      </c>
      <c r="P14" s="20"/>
    </row>
    <row r="15" s="2" customFormat="1" ht="20.1" customHeight="1" spans="1:16">
      <c r="A15" s="11">
        <v>12</v>
      </c>
      <c r="B15" s="12" t="s">
        <v>31</v>
      </c>
      <c r="C15" s="12" t="s">
        <v>34</v>
      </c>
      <c r="D15" s="13">
        <v>121.5</v>
      </c>
      <c r="E15" s="13">
        <v>100.5</v>
      </c>
      <c r="F15" s="13">
        <v>222</v>
      </c>
      <c r="G15" s="14"/>
      <c r="H15" s="15">
        <v>74</v>
      </c>
      <c r="I15" s="19">
        <f t="shared" si="0"/>
        <v>29.6</v>
      </c>
      <c r="J15" s="19">
        <v>77.8</v>
      </c>
      <c r="K15" s="19">
        <v>77.4</v>
      </c>
      <c r="L15" s="19">
        <f>J15*0.3+K15*0.7</f>
        <v>77.52</v>
      </c>
      <c r="M15" s="19">
        <f>L15*0.6</f>
        <v>46.512</v>
      </c>
      <c r="N15" s="19">
        <f t="shared" si="3"/>
        <v>76.112</v>
      </c>
      <c r="O15" s="19">
        <v>3</v>
      </c>
      <c r="P15" s="20"/>
    </row>
    <row r="16" s="2" customFormat="1" ht="20.1" customHeight="1" spans="1:16">
      <c r="A16" s="11">
        <v>13</v>
      </c>
      <c r="B16" s="12" t="s">
        <v>35</v>
      </c>
      <c r="C16" s="12" t="s">
        <v>36</v>
      </c>
      <c r="D16" s="13">
        <v>118</v>
      </c>
      <c r="E16" s="13">
        <v>91</v>
      </c>
      <c r="F16" s="13">
        <v>209</v>
      </c>
      <c r="G16" s="14"/>
      <c r="H16" s="15">
        <v>69.6666666666667</v>
      </c>
      <c r="I16" s="19">
        <f t="shared" si="0"/>
        <v>27.8666666666667</v>
      </c>
      <c r="J16" s="19">
        <v>83.2</v>
      </c>
      <c r="K16" s="19">
        <v>84.2</v>
      </c>
      <c r="L16" s="19">
        <f>J16*0.3+K16*0.7</f>
        <v>83.9</v>
      </c>
      <c r="M16" s="19">
        <f>L16*0.6</f>
        <v>50.34</v>
      </c>
      <c r="N16" s="19">
        <f t="shared" si="3"/>
        <v>78.2066666666667</v>
      </c>
      <c r="O16" s="19">
        <v>1</v>
      </c>
      <c r="P16" s="20" t="s">
        <v>21</v>
      </c>
    </row>
    <row r="17" s="2" customFormat="1" ht="20.1" customHeight="1" spans="1:16">
      <c r="A17" s="11">
        <v>14</v>
      </c>
      <c r="B17" s="12" t="s">
        <v>35</v>
      </c>
      <c r="C17" s="12" t="s">
        <v>37</v>
      </c>
      <c r="D17" s="13">
        <v>99.5</v>
      </c>
      <c r="E17" s="13">
        <v>86</v>
      </c>
      <c r="F17" s="13">
        <v>185.5</v>
      </c>
      <c r="G17" s="14"/>
      <c r="H17" s="15">
        <v>61.8333333333333</v>
      </c>
      <c r="I17" s="19">
        <f t="shared" si="0"/>
        <v>24.7333333333333</v>
      </c>
      <c r="J17" s="19">
        <v>64</v>
      </c>
      <c r="K17" s="19">
        <v>82.6</v>
      </c>
      <c r="L17" s="19">
        <f>J17*0.3+K17*0.7</f>
        <v>77.02</v>
      </c>
      <c r="M17" s="19">
        <f>L17*0.6</f>
        <v>46.212</v>
      </c>
      <c r="N17" s="19">
        <f t="shared" si="3"/>
        <v>70.9453333333333</v>
      </c>
      <c r="O17" s="19">
        <v>2</v>
      </c>
      <c r="P17" s="20"/>
    </row>
    <row r="18" s="2" customFormat="1" ht="20.1" customHeight="1" spans="1:16">
      <c r="A18" s="11">
        <v>15</v>
      </c>
      <c r="B18" s="12" t="s">
        <v>35</v>
      </c>
      <c r="C18" s="12" t="s">
        <v>38</v>
      </c>
      <c r="D18" s="13">
        <v>87</v>
      </c>
      <c r="E18" s="13">
        <v>111.5</v>
      </c>
      <c r="F18" s="13">
        <v>198.5</v>
      </c>
      <c r="G18" s="14"/>
      <c r="H18" s="15">
        <v>66.1666666666667</v>
      </c>
      <c r="I18" s="19">
        <f t="shared" si="0"/>
        <v>26.4666666666667</v>
      </c>
      <c r="J18" s="19">
        <v>0</v>
      </c>
      <c r="K18" s="19">
        <v>0</v>
      </c>
      <c r="L18" s="19">
        <v>0</v>
      </c>
      <c r="M18" s="19">
        <v>0</v>
      </c>
      <c r="N18" s="19">
        <f t="shared" si="3"/>
        <v>26.4666666666667</v>
      </c>
      <c r="O18" s="19">
        <v>3</v>
      </c>
      <c r="P18" s="20" t="s">
        <v>30</v>
      </c>
    </row>
    <row r="19" s="2" customFormat="1" ht="20.1" customHeight="1" spans="1:16">
      <c r="A19" s="11">
        <v>16</v>
      </c>
      <c r="B19" s="12" t="s">
        <v>39</v>
      </c>
      <c r="C19" s="12" t="s">
        <v>40</v>
      </c>
      <c r="D19" s="13">
        <v>107</v>
      </c>
      <c r="E19" s="13">
        <v>108</v>
      </c>
      <c r="F19" s="13">
        <v>215</v>
      </c>
      <c r="G19" s="14"/>
      <c r="H19" s="15">
        <v>71.6666666666667</v>
      </c>
      <c r="I19" s="19">
        <f t="shared" si="0"/>
        <v>28.6666666666667</v>
      </c>
      <c r="J19" s="22">
        <v>81.6</v>
      </c>
      <c r="K19" s="22"/>
      <c r="L19" s="22">
        <v>81.6</v>
      </c>
      <c r="M19" s="11">
        <f>L19*0.6</f>
        <v>48.96</v>
      </c>
      <c r="N19" s="19">
        <f t="shared" si="3"/>
        <v>77.6266666666667</v>
      </c>
      <c r="O19" s="22">
        <v>1</v>
      </c>
      <c r="P19" s="20" t="s">
        <v>21</v>
      </c>
    </row>
    <row r="20" s="2" customFormat="1" ht="20.1" customHeight="1" spans="1:16">
      <c r="A20" s="11">
        <v>17</v>
      </c>
      <c r="B20" s="12" t="s">
        <v>39</v>
      </c>
      <c r="C20" s="12" t="s">
        <v>41</v>
      </c>
      <c r="D20" s="13">
        <v>118.5</v>
      </c>
      <c r="E20" s="13">
        <v>109.5</v>
      </c>
      <c r="F20" s="13">
        <v>228</v>
      </c>
      <c r="G20" s="14"/>
      <c r="H20" s="15">
        <v>76</v>
      </c>
      <c r="I20" s="19">
        <f t="shared" si="0"/>
        <v>30.4</v>
      </c>
      <c r="J20" s="11">
        <v>77.2</v>
      </c>
      <c r="K20" s="11"/>
      <c r="L20" s="11">
        <v>77.2</v>
      </c>
      <c r="M20" s="11">
        <f>L20*0.6</f>
        <v>46.32</v>
      </c>
      <c r="N20" s="19">
        <f t="shared" si="3"/>
        <v>76.72</v>
      </c>
      <c r="O20" s="11">
        <v>2</v>
      </c>
      <c r="P20" s="23"/>
    </row>
    <row r="21" ht="20.1" customHeight="1" spans="1:16">
      <c r="A21" s="11">
        <v>18</v>
      </c>
      <c r="B21" s="12" t="s">
        <v>39</v>
      </c>
      <c r="C21" s="12" t="s">
        <v>42</v>
      </c>
      <c r="D21" s="13">
        <v>115</v>
      </c>
      <c r="E21" s="13">
        <v>94</v>
      </c>
      <c r="F21" s="13">
        <v>209</v>
      </c>
      <c r="G21" s="14"/>
      <c r="H21" s="15">
        <v>69.6666666666667</v>
      </c>
      <c r="I21" s="19">
        <f t="shared" si="0"/>
        <v>27.8666666666667</v>
      </c>
      <c r="J21" s="22">
        <v>0</v>
      </c>
      <c r="K21" s="22"/>
      <c r="L21" s="22">
        <v>0</v>
      </c>
      <c r="M21" s="22">
        <v>0</v>
      </c>
      <c r="N21" s="19">
        <f t="shared" si="3"/>
        <v>27.8666666666667</v>
      </c>
      <c r="O21" s="22">
        <v>3</v>
      </c>
      <c r="P21" s="24" t="s">
        <v>30</v>
      </c>
    </row>
  </sheetData>
  <mergeCells count="9">
    <mergeCell ref="A1:P1"/>
    <mergeCell ref="D2:I2"/>
    <mergeCell ref="J2:M2"/>
    <mergeCell ref="A2:A3"/>
    <mergeCell ref="B2:B3"/>
    <mergeCell ref="C2:C3"/>
    <mergeCell ref="N2:N3"/>
    <mergeCell ref="O2:O3"/>
    <mergeCell ref="P2:P3"/>
  </mergeCells>
  <printOptions horizontalCentered="1"/>
  <pageMargins left="0.393700787401575" right="0.393700787401575" top="0.196850393700787" bottom="0.19685039370078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6" sqref="C2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mzt</dc:creator>
  <cp:lastModifiedBy>焦阳</cp:lastModifiedBy>
  <dcterms:created xsi:type="dcterms:W3CDTF">2021-06-18T10:17:00Z</dcterms:created>
  <cp:lastPrinted>2021-08-01T08:38:00Z</cp:lastPrinted>
  <dcterms:modified xsi:type="dcterms:W3CDTF">2024-06-17T01:29:02Z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87A601F676B640E283BD4F519AEEF288_13</vt:lpwstr>
  </property>
</Properties>
</file>