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招聘岗位一览表" sheetId="2" r:id="rId1"/>
    <sheet name="公招" sheetId="3" r:id="rId2"/>
    <sheet name="猎聘" sheetId="4" r:id="rId3"/>
    <sheet name="第三方引进" sheetId="5" r:id="rId4"/>
  </sheets>
  <definedNames>
    <definedName name="_xlnm.Print_Titles" localSheetId="0">招聘岗位一览表!$1:$3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<sst xmlns="http://schemas.openxmlformats.org/spreadsheetml/2006/main" count="81" uniqueCount="69">
  <si>
    <t>附件1</t>
  </si>
  <si>
    <t>招聘岗位一览表</t>
  </si>
  <si>
    <t>序号</t>
  </si>
  <si>
    <t>岗位名称</t>
  </si>
  <si>
    <t>需求人数</t>
  </si>
  <si>
    <t>岗位职责</t>
  </si>
  <si>
    <t>专业要求</t>
  </si>
  <si>
    <t>能力业绩条件</t>
  </si>
  <si>
    <t>其他要求</t>
  </si>
  <si>
    <t>岗位（项目）目标及周期</t>
  </si>
  <si>
    <t>薪资待遇</t>
  </si>
  <si>
    <t>备注</t>
  </si>
  <si>
    <t>招商专员</t>
  </si>
  <si>
    <t>（一）策划制定招商方案、开展招商活动及产业分析调研；                              （二）开展电子信息、生态食品、新能源汽车等产业链招商工作，研究当前投资形势以及重点产业、新兴产业发展趋势，研判拟引进招商引资项目；                   （三）借助自身资源及人脉关系，聚焦电子信息、生态食品、智能化汽车电子产业链拓展我区招商资源网络收集招商线索；                                   （四）做好拟招引入驻企业的引进、洽谈、合同拟定、签约工作及相关落地跟踪工作。</t>
  </si>
  <si>
    <t xml:space="preserve">1.男女不限；
2.年龄：28-35周岁；
3.本科及以上市场营销、管理学、法律、电子信息类、自动化、计算机、车辆工程、新能源汽车工程等相关专业，特别优秀者可放宽专业限制。
</t>
  </si>
  <si>
    <t>（一）熟悉电子信息、智能制造、新能源汽车等产业分析能力，具有制定招商工作计划、企业背景调查、招商宣传推广、项目谈判等工作组织实施能力。                        （二）熟悉政府招商工作运行流程、工业企业生产制造流程及法律等方面知识，熟练运用招商技巧和策略、熟练使用自动化办公软件。</t>
  </si>
  <si>
    <t>（一）具备良好的人际沟通能力和写作能力、熟练使用自动化办公系统及Word、Excel、PowerPoint等办公软件。                        （二）政府投促部门、专业招商机构任职2年以上；                （三）借助自身资源及人脉关系拓展观山湖区招商资源网络。
（四）遵纪守法，具有良好的社会公德、职业道德、家庭美德、个人品德、富有激情、有事业心、责任感强，能承受较大的工作压力，有团队协作精神，善于挑战，具有良好的职业操守；</t>
  </si>
  <si>
    <t>（一）聚焦观山湖区招商工作，收集有效线索（进入商务谈判）不低于60条；                      （二）全面参与各重点产业链招商项目产业发展情况、企业现有技术与市场主流需求是否匹配、企业研发能力等产业趋势、技术能力等相关内容进行评估研判；（三）积极宣传我区经济社会发展成就、投资环境和投资政策，推介我区重点招商项目，介绍和组织客商来我区参观考察、洽谈项目和参加各类招商活动，协助我区在其他地区策划和实施各类招商活动；                          （四）岗位（项目）周期2年。</t>
  </si>
  <si>
    <t>不超过12万元</t>
  </si>
  <si>
    <t>猎聘方式</t>
  </si>
  <si>
    <t>招聘岗位</t>
  </si>
  <si>
    <t>招聘人数</t>
  </si>
  <si>
    <t>时间</t>
  </si>
  <si>
    <t>费用（薪资的30%计算）</t>
  </si>
  <si>
    <t>3-6个月</t>
  </si>
  <si>
    <t>观山湖区产业投资集团有限公司招商专员年薪不低于9万；费用2.7万元以上</t>
  </si>
  <si>
    <t>其中费用不包括人员差旅、食宿，交通费用已出差方式具实结算</t>
  </si>
  <si>
    <t>贵阳市观山湖区招商引业服务中心招聘专员年薪上限12万元，费用2.6万元</t>
  </si>
  <si>
    <t>第三方推荐（引进）</t>
  </si>
  <si>
    <t>观山湖区产业投资集团有限公司面向社会招聘招商专员费用报价表</t>
  </si>
  <si>
    <t>工作环节</t>
  </si>
  <si>
    <t>单价</t>
  </si>
  <si>
    <t>数量</t>
  </si>
  <si>
    <t>金额</t>
  </si>
  <si>
    <t>实施时间</t>
  </si>
  <si>
    <t>一、招聘简章发布</t>
  </si>
  <si>
    <t>3个工作日</t>
  </si>
  <si>
    <t>发布招聘</t>
  </si>
  <si>
    <t>元/次</t>
  </si>
  <si>
    <t>小计</t>
  </si>
  <si>
    <t>二、简历下载、个人信息登记收集</t>
  </si>
  <si>
    <t>2个工作日</t>
  </si>
  <si>
    <t>简历下载、个人信息登记收集</t>
  </si>
  <si>
    <t>元/人次</t>
  </si>
  <si>
    <t>三、面试（初面，结构化面试）</t>
  </si>
  <si>
    <t>劳务费半天是每人300元，一整天是每人600元，具实结算。面试5个工作日。共计10天左右出结果。</t>
  </si>
  <si>
    <t>1.面试文具费</t>
  </si>
  <si>
    <t>元/考场</t>
  </si>
  <si>
    <t>1个考场。</t>
  </si>
  <si>
    <t>2.面试命题费</t>
  </si>
  <si>
    <t>元/套</t>
  </si>
  <si>
    <t>要求保密看护。</t>
  </si>
  <si>
    <t>3.面试考官劳务费</t>
  </si>
  <si>
    <t>元/人</t>
  </si>
  <si>
    <t>4.1.面试候考室、考场、联络工作员劳务费</t>
  </si>
  <si>
    <t>1考场，候考室1人，监督员1、计分员1、联络员1。</t>
  </si>
  <si>
    <t>5.安保人员劳务费</t>
  </si>
  <si>
    <t>6.考点医疗保障费</t>
  </si>
  <si>
    <t>元/考点</t>
  </si>
  <si>
    <t>赠送。</t>
  </si>
  <si>
    <t>四、管理服务费</t>
  </si>
  <si>
    <t>服务管理</t>
  </si>
  <si>
    <t>元/项目</t>
  </si>
  <si>
    <t xml:space="preserve">按照实际结算金额的15%收取费用。
</t>
  </si>
  <si>
    <t>视频资料存储</t>
  </si>
  <si>
    <t>元/硬盘</t>
  </si>
  <si>
    <t>五、税费</t>
  </si>
  <si>
    <t>税费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</si>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</sst>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b/>
      <sz val="14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10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9"/>
      <color theme="1"/>
      <name val="黑体"/>
      <charset val="134"/>
    </font>
    <font>
      <b/>
      <sz val="14"/>
      <color theme="1"/>
      <name val="宋体"/>
      <charset val="134"/>
      <scheme val="minor"/>
    </font>
    <font>
      <sz val="12"/>
      <color theme="1"/>
      <name val="黑体"/>
      <charset val="134"/>
    </font>
    <font>
      <sz val="14"/>
      <color rgb="FF000000"/>
      <name val="方正小标宋简体"/>
      <charset val="134"/>
    </font>
    <font>
      <b/>
      <sz val="10"/>
      <color theme="1"/>
      <name val="仿宋_GB2312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5" applyNumberFormat="0" applyAlignment="0" applyProtection="0">
      <alignment vertical="center"/>
    </xf>
    <xf numFmtId="0" fontId="26" fillId="4" borderId="16" applyNumberFormat="0" applyAlignment="0" applyProtection="0">
      <alignment vertical="center"/>
    </xf>
    <xf numFmtId="0" fontId="27" fillId="4" borderId="15" applyNumberFormat="0" applyAlignment="0" applyProtection="0">
      <alignment vertical="center"/>
    </xf>
    <xf numFmtId="0" fontId="28" fillId="5" borderId="17" applyNumberFormat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 shrinkToFit="1"/>
    </xf>
    <xf numFmtId="176" fontId="6" fillId="0" borderId="1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shrinkToFit="1"/>
    </xf>
    <xf numFmtId="0" fontId="5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right" vertical="center" shrinkToFit="1"/>
    </xf>
    <xf numFmtId="176" fontId="6" fillId="0" borderId="5" xfId="0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right" vertical="center"/>
    </xf>
    <xf numFmtId="0" fontId="0" fillId="0" borderId="1" xfId="0" applyBorder="1">
      <alignment vertical="center"/>
    </xf>
    <xf numFmtId="0" fontId="9" fillId="0" borderId="1" xfId="0" applyFont="1" applyFill="1" applyBorder="1" applyAlignment="1">
      <alignment horizontal="left" vertical="center" wrapText="1"/>
    </xf>
    <xf numFmtId="176" fontId="9" fillId="0" borderId="1" xfId="0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right" vertical="center" shrinkToFit="1"/>
    </xf>
    <xf numFmtId="0" fontId="9" fillId="0" borderId="1" xfId="0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left" vertical="center" wrapText="1"/>
    </xf>
    <xf numFmtId="176" fontId="9" fillId="0" borderId="9" xfId="0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 shrinkToFit="1"/>
    </xf>
    <xf numFmtId="0" fontId="6" fillId="0" borderId="5" xfId="0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right" vertical="center" shrinkToFit="1"/>
    </xf>
    <xf numFmtId="0" fontId="4" fillId="0" borderId="1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right" vertical="center" wrapText="1"/>
    </xf>
    <xf numFmtId="0" fontId="6" fillId="0" borderId="5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right" vertical="center" shrinkToFit="1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zoomScale="120" zoomScaleNormal="120" workbookViewId="0">
      <selection activeCell="F4" sqref="F4"/>
    </sheetView>
  </sheetViews>
  <sheetFormatPr defaultColWidth="9.90833333333333" defaultRowHeight="18.75" outlineLevelRow="3"/>
  <cols>
    <col min="1" max="1" width="5.1" style="69" customWidth="1"/>
    <col min="2" max="2" width="10" style="70" customWidth="1"/>
    <col min="3" max="3" width="8.025" style="70" customWidth="1"/>
    <col min="4" max="4" width="25.4166666666667" style="71" customWidth="1"/>
    <col min="5" max="5" width="20" customWidth="1"/>
    <col min="6" max="6" width="22.6" customWidth="1"/>
    <col min="7" max="7" width="24.375" customWidth="1"/>
    <col min="8" max="8" width="21.975" customWidth="1"/>
    <col min="9" max="9" width="14.5833333333333" customWidth="1"/>
  </cols>
  <sheetData>
    <row r="1" ht="14.25" spans="1:2">
      <c r="A1" s="72" t="s">
        <v>0</v>
      </c>
      <c r="B1" s="72"/>
    </row>
    <row r="2" ht="18" customHeight="1" spans="1:9">
      <c r="A2" s="73" t="s">
        <v>1</v>
      </c>
      <c r="B2" s="73"/>
      <c r="C2" s="73"/>
      <c r="D2" s="73"/>
      <c r="E2" s="73"/>
      <c r="F2" s="73"/>
      <c r="G2" s="73"/>
      <c r="H2" s="73"/>
      <c r="I2" s="73"/>
    </row>
    <row r="3" s="68" customFormat="1" ht="50" customHeight="1" spans="1:10">
      <c r="A3" s="74" t="s">
        <v>2</v>
      </c>
      <c r="B3" s="75" t="s">
        <v>3</v>
      </c>
      <c r="C3" s="74" t="s">
        <v>4</v>
      </c>
      <c r="D3" s="74" t="s">
        <v>5</v>
      </c>
      <c r="E3" s="74" t="s">
        <v>6</v>
      </c>
      <c r="F3" s="74" t="s">
        <v>7</v>
      </c>
      <c r="G3" s="74" t="s">
        <v>8</v>
      </c>
      <c r="H3" s="74" t="s">
        <v>9</v>
      </c>
      <c r="I3" s="74" t="s">
        <v>10</v>
      </c>
      <c r="J3" s="80" t="s">
        <v>11</v>
      </c>
    </row>
    <row r="4" ht="265" customHeight="1" spans="1:10">
      <c r="A4" s="76">
        <v>1</v>
      </c>
      <c r="B4" s="77" t="s">
        <v>12</v>
      </c>
      <c r="C4" s="77">
        <v>1</v>
      </c>
      <c r="D4" s="78" t="s">
        <v>13</v>
      </c>
      <c r="E4" s="79" t="s">
        <v>14</v>
      </c>
      <c r="F4" s="79" t="s">
        <v>15</v>
      </c>
      <c r="G4" s="79" t="s">
        <v>16</v>
      </c>
      <c r="H4" s="79" t="s">
        <v>17</v>
      </c>
      <c r="I4" s="79" t="s">
        <v>18</v>
      </c>
      <c r="J4" s="81"/>
    </row>
  </sheetData>
  <mergeCells count="2">
    <mergeCell ref="A1:B1"/>
    <mergeCell ref="A2:I2"/>
  </mergeCells>
  <printOptions horizontalCentered="1"/>
  <pageMargins left="0.161111111111111" right="0.161111111111111" top="0.409027777777778" bottom="0.409027777777778" header="0.5" footer="0.5"/>
  <pageSetup paperSize="9" scale="8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O21" sqref="O21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E15" sqref="E15"/>
    </sheetView>
  </sheetViews>
  <sheetFormatPr defaultColWidth="9" defaultRowHeight="13.5" outlineLevelCol="5"/>
  <cols>
    <col min="5" max="5" width="32" customWidth="1"/>
    <col min="6" max="6" width="20" customWidth="1"/>
  </cols>
  <sheetData>
    <row r="1" ht="29" customHeight="1" spans="1:6">
      <c r="A1" s="66" t="s">
        <v>19</v>
      </c>
      <c r="B1" s="67"/>
      <c r="C1" s="67"/>
      <c r="D1" s="66"/>
      <c r="E1" s="67"/>
      <c r="F1" s="67"/>
    </row>
    <row r="2" ht="29" customHeight="1" spans="1:6">
      <c r="A2" s="10" t="s">
        <v>2</v>
      </c>
      <c r="B2" s="10" t="s">
        <v>20</v>
      </c>
      <c r="C2" s="10" t="s">
        <v>21</v>
      </c>
      <c r="D2" s="10" t="s">
        <v>22</v>
      </c>
      <c r="E2" s="10" t="s">
        <v>23</v>
      </c>
      <c r="F2" s="10" t="s">
        <v>11</v>
      </c>
    </row>
    <row r="3" ht="66" customHeight="1" spans="1:6">
      <c r="A3" s="10">
        <v>1</v>
      </c>
      <c r="B3" s="10" t="s">
        <v>12</v>
      </c>
      <c r="C3" s="10">
        <v>1</v>
      </c>
      <c r="D3" s="10" t="s">
        <v>24</v>
      </c>
      <c r="E3" s="36" t="s">
        <v>25</v>
      </c>
      <c r="F3" s="36" t="s">
        <v>26</v>
      </c>
    </row>
    <row r="4" ht="47" customHeight="1" spans="1:6">
      <c r="A4" s="10">
        <v>2</v>
      </c>
      <c r="B4" s="10" t="s">
        <v>12</v>
      </c>
      <c r="C4" s="10">
        <v>1</v>
      </c>
      <c r="D4" s="10"/>
      <c r="E4" s="36" t="s">
        <v>27</v>
      </c>
      <c r="F4" s="36"/>
    </row>
    <row r="5" ht="29" customHeight="1"/>
    <row r="6" ht="29" customHeight="1"/>
    <row r="7" ht="29" customHeight="1"/>
    <row r="8" ht="29" customHeight="1"/>
    <row r="9" ht="29" customHeight="1"/>
  </sheetData>
  <mergeCells count="3">
    <mergeCell ref="A1:F1"/>
    <mergeCell ref="D3:D4"/>
    <mergeCell ref="F3:F4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workbookViewId="0">
      <selection activeCell="K14" sqref="K14"/>
    </sheetView>
  </sheetViews>
  <sheetFormatPr defaultColWidth="9" defaultRowHeight="13.5" outlineLevelCol="7"/>
  <cols>
    <col min="2" max="2" width="17.625" customWidth="1"/>
    <col min="3" max="3" width="9.25"/>
    <col min="6" max="6" width="10.375"/>
    <col min="7" max="7" width="31.875" customWidth="1"/>
    <col min="8" max="8" width="16.375" customWidth="1"/>
  </cols>
  <sheetData>
    <row r="1" spans="1:1">
      <c r="A1" t="s">
        <v>28</v>
      </c>
    </row>
    <row r="2" ht="21" spans="1:8">
      <c r="A2" s="1" t="s">
        <v>29</v>
      </c>
      <c r="B2" s="1"/>
      <c r="C2" s="1"/>
      <c r="D2" s="1"/>
      <c r="E2" s="1"/>
      <c r="F2" s="1"/>
      <c r="G2" s="1"/>
      <c r="H2" s="1"/>
    </row>
    <row r="3" ht="38" customHeight="1" spans="1:8">
      <c r="A3" s="2" t="s">
        <v>2</v>
      </c>
      <c r="B3" s="3" t="s">
        <v>30</v>
      </c>
      <c r="C3" s="2" t="s">
        <v>31</v>
      </c>
      <c r="D3" s="4"/>
      <c r="E3" s="2" t="s">
        <v>32</v>
      </c>
      <c r="F3" s="2" t="s">
        <v>33</v>
      </c>
      <c r="G3" s="3" t="s">
        <v>11</v>
      </c>
      <c r="H3" s="5" t="s">
        <v>34</v>
      </c>
    </row>
    <row r="4" ht="21" customHeight="1" spans="1:8">
      <c r="A4" s="6">
        <v>1</v>
      </c>
      <c r="B4" s="7" t="s">
        <v>35</v>
      </c>
      <c r="C4" s="7"/>
      <c r="D4" s="8"/>
      <c r="E4" s="7"/>
      <c r="F4" s="7"/>
      <c r="G4" s="9"/>
      <c r="H4" s="10" t="s">
        <v>36</v>
      </c>
    </row>
    <row r="5" ht="21" customHeight="1" spans="1:8">
      <c r="A5" s="6"/>
      <c r="B5" s="11" t="s">
        <v>37</v>
      </c>
      <c r="C5" s="12">
        <v>0</v>
      </c>
      <c r="D5" s="12" t="s">
        <v>38</v>
      </c>
      <c r="E5" s="12">
        <v>1</v>
      </c>
      <c r="F5" s="12">
        <f>E5*C5</f>
        <v>0</v>
      </c>
      <c r="G5" s="9"/>
      <c r="H5" s="10"/>
    </row>
    <row r="6" ht="21" customHeight="1" spans="1:8">
      <c r="A6" s="6"/>
      <c r="B6" s="13" t="s">
        <v>39</v>
      </c>
      <c r="C6" s="14"/>
      <c r="D6" s="15"/>
      <c r="E6" s="14"/>
      <c r="F6" s="16">
        <f>F5</f>
        <v>0</v>
      </c>
      <c r="G6" s="9"/>
      <c r="H6" s="10"/>
    </row>
    <row r="7" ht="21" customHeight="1" spans="1:8">
      <c r="A7" s="17">
        <v>2</v>
      </c>
      <c r="B7" s="18" t="s">
        <v>40</v>
      </c>
      <c r="C7" s="19"/>
      <c r="D7" s="20"/>
      <c r="E7" s="19"/>
      <c r="F7" s="21"/>
      <c r="G7" s="9"/>
      <c r="H7" s="10" t="s">
        <v>41</v>
      </c>
    </row>
    <row r="8" ht="42" customHeight="1" spans="1:8">
      <c r="A8" s="22"/>
      <c r="B8" s="11" t="s">
        <v>42</v>
      </c>
      <c r="C8" s="23">
        <v>200</v>
      </c>
      <c r="D8" s="24" t="s">
        <v>43</v>
      </c>
      <c r="E8" s="25">
        <v>1</v>
      </c>
      <c r="F8" s="26">
        <f>E8*C8</f>
        <v>200</v>
      </c>
      <c r="G8" s="9"/>
      <c r="H8" s="10"/>
    </row>
    <row r="9" ht="21" customHeight="1" spans="1:8">
      <c r="A9" s="27"/>
      <c r="B9" s="13" t="s">
        <v>39</v>
      </c>
      <c r="C9" s="28"/>
      <c r="D9" s="29"/>
      <c r="E9" s="14"/>
      <c r="F9" s="30">
        <f>SUM(F8:F8)</f>
        <v>200</v>
      </c>
      <c r="G9" s="9"/>
      <c r="H9" s="10"/>
    </row>
    <row r="10" ht="21" customHeight="1" spans="1:8">
      <c r="A10" s="6">
        <v>3</v>
      </c>
      <c r="B10" s="18" t="s">
        <v>44</v>
      </c>
      <c r="C10" s="31"/>
      <c r="D10" s="32"/>
      <c r="E10" s="33"/>
      <c r="F10" s="34"/>
      <c r="G10" s="35"/>
      <c r="H10" s="36" t="s">
        <v>45</v>
      </c>
    </row>
    <row r="11" ht="21" customHeight="1" spans="1:8">
      <c r="A11" s="6"/>
      <c r="B11" s="11" t="s">
        <v>46</v>
      </c>
      <c r="C11" s="37">
        <v>25</v>
      </c>
      <c r="D11" s="38" t="s">
        <v>47</v>
      </c>
      <c r="E11" s="6">
        <v>1</v>
      </c>
      <c r="F11" s="26">
        <f>E11*C11</f>
        <v>25</v>
      </c>
      <c r="G11" s="35" t="s">
        <v>48</v>
      </c>
      <c r="H11" s="36"/>
    </row>
    <row r="12" ht="21" customHeight="1" spans="1:8">
      <c r="A12" s="6"/>
      <c r="B12" s="11" t="s">
        <v>49</v>
      </c>
      <c r="C12" s="37">
        <v>3000</v>
      </c>
      <c r="D12" s="38" t="s">
        <v>50</v>
      </c>
      <c r="E12" s="6">
        <v>1</v>
      </c>
      <c r="F12" s="26">
        <f>E12*C12</f>
        <v>3000</v>
      </c>
      <c r="G12" s="35" t="s">
        <v>51</v>
      </c>
      <c r="H12" s="36"/>
    </row>
    <row r="13" ht="21" customHeight="1" spans="1:8">
      <c r="A13" s="6"/>
      <c r="B13" s="11" t="s">
        <v>52</v>
      </c>
      <c r="C13" s="37">
        <v>1000</v>
      </c>
      <c r="D13" s="38" t="s">
        <v>53</v>
      </c>
      <c r="E13" s="6">
        <v>5</v>
      </c>
      <c r="F13" s="26">
        <f>E13*C13</f>
        <v>5000</v>
      </c>
      <c r="G13" s="39"/>
      <c r="H13" s="36"/>
    </row>
    <row r="14" ht="34" customHeight="1" spans="1:8">
      <c r="A14" s="6"/>
      <c r="B14" s="11" t="s">
        <v>54</v>
      </c>
      <c r="C14" s="37">
        <v>300</v>
      </c>
      <c r="D14" s="38" t="s">
        <v>53</v>
      </c>
      <c r="E14" s="6">
        <v>4</v>
      </c>
      <c r="F14" s="26">
        <f>E14*C14</f>
        <v>1200</v>
      </c>
      <c r="G14" s="35" t="s">
        <v>55</v>
      </c>
      <c r="H14" s="36"/>
    </row>
    <row r="15" ht="21" customHeight="1" spans="1:8">
      <c r="A15" s="6"/>
      <c r="B15" s="11" t="s">
        <v>56</v>
      </c>
      <c r="C15" s="37">
        <v>150</v>
      </c>
      <c r="D15" s="38" t="s">
        <v>53</v>
      </c>
      <c r="E15" s="38">
        <v>1</v>
      </c>
      <c r="F15" s="26">
        <f>ROUND(E15*C15,2)</f>
        <v>150</v>
      </c>
      <c r="G15" s="35"/>
      <c r="H15" s="36"/>
    </row>
    <row r="16" ht="21" customHeight="1" spans="1:8">
      <c r="A16" s="6"/>
      <c r="B16" s="11" t="s">
        <v>57</v>
      </c>
      <c r="C16" s="37">
        <v>100</v>
      </c>
      <c r="D16" s="24" t="s">
        <v>58</v>
      </c>
      <c r="E16" s="6">
        <v>0</v>
      </c>
      <c r="F16" s="26">
        <f>E16*C16</f>
        <v>0</v>
      </c>
      <c r="G16" s="35" t="s">
        <v>59</v>
      </c>
      <c r="H16" s="36"/>
    </row>
    <row r="17" ht="21" customHeight="1" spans="1:8">
      <c r="A17" s="6"/>
      <c r="B17" s="40" t="s">
        <v>39</v>
      </c>
      <c r="C17" s="41"/>
      <c r="D17" s="42"/>
      <c r="E17" s="43"/>
      <c r="F17" s="44">
        <f>SUM(F11:F16)</f>
        <v>9375</v>
      </c>
      <c r="G17" s="35"/>
      <c r="H17" s="36"/>
    </row>
    <row r="18" ht="21" customHeight="1" spans="1:8">
      <c r="A18" s="6">
        <v>4</v>
      </c>
      <c r="B18" s="18" t="s">
        <v>60</v>
      </c>
      <c r="C18" s="31"/>
      <c r="D18" s="20"/>
      <c r="E18" s="31"/>
      <c r="F18" s="34"/>
      <c r="G18" s="35"/>
      <c r="H18" s="45"/>
    </row>
    <row r="19" ht="21" customHeight="1" spans="1:8">
      <c r="A19" s="6"/>
      <c r="B19" s="46" t="s">
        <v>61</v>
      </c>
      <c r="C19" s="47">
        <f>(F6+F9+F17)*0.15</f>
        <v>1436.25</v>
      </c>
      <c r="D19" s="48" t="s">
        <v>62</v>
      </c>
      <c r="E19" s="49">
        <v>1</v>
      </c>
      <c r="F19" s="47">
        <f>C19*E19</f>
        <v>1436.25</v>
      </c>
      <c r="G19" s="35" t="s">
        <v>63</v>
      </c>
      <c r="H19" s="45"/>
    </row>
    <row r="20" ht="21" customHeight="1" spans="1:8">
      <c r="A20" s="6"/>
      <c r="B20" s="50" t="s">
        <v>64</v>
      </c>
      <c r="C20" s="51">
        <v>250</v>
      </c>
      <c r="D20" s="48" t="s">
        <v>65</v>
      </c>
      <c r="E20" s="49">
        <v>1</v>
      </c>
      <c r="F20" s="47">
        <f>C20*E20</f>
        <v>250</v>
      </c>
      <c r="G20" s="35"/>
      <c r="H20" s="45"/>
    </row>
    <row r="21" ht="21" customHeight="1" spans="1:8">
      <c r="A21" s="6"/>
      <c r="B21" s="40" t="s">
        <v>39</v>
      </c>
      <c r="C21" s="41"/>
      <c r="D21" s="52"/>
      <c r="E21" s="53"/>
      <c r="F21" s="44">
        <f>F19+F20</f>
        <v>1686.25</v>
      </c>
      <c r="G21" s="35"/>
      <c r="H21" s="45"/>
    </row>
    <row r="22" ht="21" customHeight="1" spans="1:8">
      <c r="A22" s="54">
        <v>5</v>
      </c>
      <c r="B22" s="7" t="s">
        <v>66</v>
      </c>
      <c r="C22" s="55"/>
      <c r="D22" s="8"/>
      <c r="E22" s="55"/>
      <c r="F22" s="55"/>
      <c r="G22" s="35"/>
      <c r="H22" s="45"/>
    </row>
    <row r="23" ht="21" customHeight="1" spans="1:8">
      <c r="A23" s="54"/>
      <c r="B23" s="56" t="s">
        <v>67</v>
      </c>
      <c r="C23" s="37">
        <f>(F6+F9+F17+F21)*0.07</f>
        <v>788.2875</v>
      </c>
      <c r="D23" s="57"/>
      <c r="E23" s="58">
        <v>1</v>
      </c>
      <c r="F23" s="37">
        <f>C23*E23</f>
        <v>788.2875</v>
      </c>
      <c r="G23" s="35"/>
      <c r="H23" s="45"/>
    </row>
    <row r="24" ht="21" customHeight="1" spans="1:8">
      <c r="A24" s="59"/>
      <c r="B24" s="40" t="s">
        <v>39</v>
      </c>
      <c r="C24" s="60"/>
      <c r="D24" s="60"/>
      <c r="E24" s="61"/>
      <c r="F24" s="16">
        <f>F23</f>
        <v>788.2875</v>
      </c>
      <c r="G24" s="35"/>
      <c r="H24" s="45"/>
    </row>
    <row r="25" ht="21" customHeight="1" spans="1:8">
      <c r="A25" s="62">
        <v>6</v>
      </c>
      <c r="B25" s="63" t="s">
        <v>68</v>
      </c>
      <c r="C25" s="33"/>
      <c r="D25" s="32"/>
      <c r="E25" s="64"/>
      <c r="F25" s="65">
        <f>F6+F9+F17+F21+F24</f>
        <v>12049.5375</v>
      </c>
      <c r="G25" s="39"/>
      <c r="H25" s="45"/>
    </row>
  </sheetData>
  <mergeCells count="21">
    <mergeCell ref="A2:H2"/>
    <mergeCell ref="C3:D3"/>
    <mergeCell ref="B4:F4"/>
    <mergeCell ref="B6:E6"/>
    <mergeCell ref="B7:F7"/>
    <mergeCell ref="B9:E9"/>
    <mergeCell ref="B10:F10"/>
    <mergeCell ref="B17:E17"/>
    <mergeCell ref="B18:F18"/>
    <mergeCell ref="B21:E21"/>
    <mergeCell ref="B22:F22"/>
    <mergeCell ref="B24:E24"/>
    <mergeCell ref="B25:E25"/>
    <mergeCell ref="A4:A6"/>
    <mergeCell ref="A7:A9"/>
    <mergeCell ref="A10:A17"/>
    <mergeCell ref="A18:A21"/>
    <mergeCell ref="A22:A24"/>
    <mergeCell ref="H4:H6"/>
    <mergeCell ref="H7:H9"/>
    <mergeCell ref="H10:H17"/>
  </mergeCells>
  <pageMargins left="0.75" right="0.75" top="1" bottom="1" header="0.5" footer="0.5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招聘岗位一览表</vt:lpstr>
      <vt:lpstr>公招</vt:lpstr>
      <vt:lpstr>猎聘</vt:lpstr>
      <vt:lpstr>第三方引进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eason</cp:lastModifiedBy>
  <dcterms:created xsi:type="dcterms:W3CDTF">2022-01-13T09:49:00Z</dcterms:created>
  <dcterms:modified xsi:type="dcterms:W3CDTF">2024-06-18T01:55:51Z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E0E1F4E5683E43FAAE34EAADC6670E40</vt:lpwstr>
  </property>
</Properties>
</file>