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一体机\邓\人事\招聘人员\2024年应届毕业生招聘\20240623（五号）公告\"/>
    </mc:Choice>
  </mc:AlternateContent>
  <bookViews>
    <workbookView xWindow="0" yWindow="0" windowWidth="28800" windowHeight="11603"/>
  </bookViews>
  <sheets>
    <sheet name="Sheet1" sheetId="1" r:id="rId1"/>
  </sheets>
  <definedNames>
    <definedName name="_xlnm._FilterDatabase" localSheetId="0" hidden="1">Sheet1!$A$3:$K$15</definedName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H15" i="1" l="1"/>
  <c r="F15" i="1"/>
  <c r="I15" i="1" s="1"/>
  <c r="C15" i="1"/>
  <c r="H14" i="1"/>
  <c r="F14" i="1"/>
  <c r="I14" i="1" s="1"/>
  <c r="C14" i="1"/>
  <c r="H13" i="1"/>
  <c r="F13" i="1"/>
  <c r="I13" i="1" s="1"/>
  <c r="C13" i="1"/>
  <c r="H12" i="1"/>
  <c r="F12" i="1"/>
  <c r="I12" i="1" s="1"/>
  <c r="C12" i="1"/>
  <c r="H11" i="1"/>
  <c r="F11" i="1"/>
  <c r="I11" i="1" s="1"/>
  <c r="C11" i="1"/>
  <c r="H10" i="1"/>
  <c r="F10" i="1"/>
  <c r="I10" i="1" s="1"/>
  <c r="C10" i="1"/>
  <c r="H9" i="1"/>
  <c r="F9" i="1"/>
  <c r="I9" i="1" s="1"/>
  <c r="C9" i="1"/>
  <c r="H8" i="1"/>
  <c r="F8" i="1"/>
  <c r="I8" i="1" s="1"/>
  <c r="C8" i="1"/>
  <c r="H7" i="1"/>
  <c r="F7" i="1"/>
  <c r="I7" i="1" s="1"/>
  <c r="C7" i="1"/>
  <c r="H6" i="1"/>
  <c r="F6" i="1"/>
  <c r="I6" i="1" s="1"/>
  <c r="C6" i="1"/>
  <c r="H5" i="1"/>
  <c r="F5" i="1"/>
  <c r="I5" i="1" s="1"/>
  <c r="C5" i="1"/>
  <c r="H4" i="1"/>
  <c r="F4" i="1"/>
  <c r="I4" i="1" s="1"/>
  <c r="C4" i="1"/>
</calcChain>
</file>

<file path=xl/sharedStrings.xml><?xml version="1.0" encoding="utf-8"?>
<sst xmlns="http://schemas.openxmlformats.org/spreadsheetml/2006/main" count="37" uniqueCount="26">
  <si>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</si>
  <si>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</si>
  <si>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</si>
  <si>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</si>
  <si>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</si>
  <si>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</si>
  <si>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</si>
  <si>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</si>
  <si>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</si>
  <si>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</si>
  <si>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</si>
  <si>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0101-临床医学医师</t>
  </si>
  <si>
    <t>顾浩然</t>
  </si>
  <si>
    <t>李颖</t>
  </si>
  <si>
    <t>颜匡胤</t>
  </si>
  <si>
    <t>张宇圣</t>
  </si>
  <si>
    <t>雷彦彬</t>
  </si>
  <si>
    <t>熊茄妍</t>
  </si>
  <si>
    <t>肖紫琳</t>
  </si>
  <si>
    <t>林珊</t>
  </si>
  <si>
    <t>王学翔</t>
  </si>
  <si>
    <t>黎金宙</t>
  </si>
  <si>
    <t>卓恩健</t>
  </si>
  <si>
    <t>汤乐</t>
  </si>
  <si>
    <t>附件2：</t>
    <phoneticPr fontId="5" type="noConversion"/>
  </si>
  <si>
    <t>2024年海口市人民医院招聘编制外应届毕业生专业技术人员
综合成绩汇总表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</si>
</sst>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);\(0.00\)"/>
    <numFmt numFmtId="179" formatCode="0_);\(0\)"/>
    <numFmt numFmtId="180" formatCode="0.00_ 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5" sqref="F5"/>
    </sheetView>
  </sheetViews>
  <sheetFormatPr defaultColWidth="15.3984375" defaultRowHeight="40.049999999999997" customHeight="1" x14ac:dyDescent="0.3"/>
  <cols>
    <col min="1" max="1" width="7" style="3" customWidth="1"/>
    <col min="2" max="2" width="23.59765625" style="3" customWidth="1"/>
    <col min="3" max="3" width="18" style="3" customWidth="1"/>
    <col min="4" max="4" width="12" style="3" customWidth="1"/>
    <col min="5" max="6" width="13.1328125" style="4" customWidth="1"/>
    <col min="7" max="7" width="12.796875" style="4" customWidth="1"/>
    <col min="8" max="9" width="13.1328125" style="4" customWidth="1"/>
    <col min="10" max="10" width="8.59765625" style="5" customWidth="1"/>
    <col min="11" max="11" width="10.59765625" style="3" customWidth="1"/>
    <col min="12" max="12" width="15.3984375" style="3" customWidth="1"/>
    <col min="13" max="16384" width="15.3984375" style="3"/>
  </cols>
  <sheetData>
    <row r="1" spans="1:11" ht="40.049999999999997" customHeight="1" x14ac:dyDescent="0.3">
      <c r="A1" s="17" t="s">
        <v>24</v>
      </c>
    </row>
    <row r="2" spans="1:11" s="1" customFormat="1" ht="46.5" customHeight="1" x14ac:dyDescent="0.3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2" customFormat="1" ht="48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3" t="s">
        <v>9</v>
      </c>
      <c r="K3" s="14" t="s">
        <v>10</v>
      </c>
    </row>
    <row r="4" spans="1:11" ht="40.049999999999997" customHeight="1" x14ac:dyDescent="0.3">
      <c r="A4" s="7">
        <v>1</v>
      </c>
      <c r="B4" s="7" t="s">
        <v>11</v>
      </c>
      <c r="C4" s="7" t="str">
        <f>"202406210106"</f>
        <v>202406210106</v>
      </c>
      <c r="D4" s="7" t="s">
        <v>12</v>
      </c>
      <c r="E4" s="10">
        <v>77.5</v>
      </c>
      <c r="F4" s="11">
        <f t="shared" ref="F4:F15" si="0">E4*60%</f>
        <v>46.5</v>
      </c>
      <c r="G4" s="11">
        <v>87</v>
      </c>
      <c r="H4" s="11">
        <f t="shared" ref="H4:H15" si="1">G4*40%</f>
        <v>34.800000000000004</v>
      </c>
      <c r="I4" s="11">
        <f t="shared" ref="I4:I15" si="2">F4+H4</f>
        <v>81.300000000000011</v>
      </c>
      <c r="J4" s="15">
        <v>1</v>
      </c>
      <c r="K4" s="8"/>
    </row>
    <row r="5" spans="1:11" ht="40.049999999999997" customHeight="1" x14ac:dyDescent="0.3">
      <c r="A5" s="7">
        <v>2</v>
      </c>
      <c r="B5" s="7" t="s">
        <v>11</v>
      </c>
      <c r="C5" s="7" t="str">
        <f>"202406210104"</f>
        <v>202406210104</v>
      </c>
      <c r="D5" s="7" t="s">
        <v>13</v>
      </c>
      <c r="E5" s="10">
        <v>78</v>
      </c>
      <c r="F5" s="11">
        <f t="shared" si="0"/>
        <v>46.8</v>
      </c>
      <c r="G5" s="11">
        <v>84.83</v>
      </c>
      <c r="H5" s="11">
        <f t="shared" si="1"/>
        <v>33.932000000000002</v>
      </c>
      <c r="I5" s="11">
        <f t="shared" si="2"/>
        <v>80.731999999999999</v>
      </c>
      <c r="J5" s="15">
        <v>2</v>
      </c>
      <c r="K5" s="8"/>
    </row>
    <row r="6" spans="1:11" ht="40.049999999999997" customHeight="1" x14ac:dyDescent="0.3">
      <c r="A6" s="7">
        <v>3</v>
      </c>
      <c r="B6" s="7" t="s">
        <v>11</v>
      </c>
      <c r="C6" s="7" t="str">
        <f>"202406210110"</f>
        <v>202406210110</v>
      </c>
      <c r="D6" s="7" t="s">
        <v>14</v>
      </c>
      <c r="E6" s="10">
        <v>82.4</v>
      </c>
      <c r="F6" s="11">
        <f t="shared" si="0"/>
        <v>49.440000000000005</v>
      </c>
      <c r="G6" s="11">
        <v>77.33</v>
      </c>
      <c r="H6" s="11">
        <f t="shared" si="1"/>
        <v>30.932000000000002</v>
      </c>
      <c r="I6" s="11">
        <f t="shared" si="2"/>
        <v>80.372000000000014</v>
      </c>
      <c r="J6" s="15">
        <v>3</v>
      </c>
      <c r="K6" s="8"/>
    </row>
    <row r="7" spans="1:11" ht="40.049999999999997" customHeight="1" x14ac:dyDescent="0.3">
      <c r="A7" s="7">
        <v>4</v>
      </c>
      <c r="B7" s="7" t="s">
        <v>11</v>
      </c>
      <c r="C7" s="7" t="str">
        <f>"202406210105"</f>
        <v>202406210105</v>
      </c>
      <c r="D7" s="7" t="s">
        <v>15</v>
      </c>
      <c r="E7" s="10">
        <v>74.2</v>
      </c>
      <c r="F7" s="11">
        <f t="shared" si="0"/>
        <v>44.52</v>
      </c>
      <c r="G7" s="11">
        <v>77.67</v>
      </c>
      <c r="H7" s="11">
        <f t="shared" si="1"/>
        <v>31.068000000000001</v>
      </c>
      <c r="I7" s="11">
        <f t="shared" si="2"/>
        <v>75.588000000000008</v>
      </c>
      <c r="J7" s="15">
        <v>4</v>
      </c>
      <c r="K7" s="8"/>
    </row>
    <row r="8" spans="1:11" ht="40.049999999999997" customHeight="1" x14ac:dyDescent="0.3">
      <c r="A8" s="7">
        <v>5</v>
      </c>
      <c r="B8" s="7" t="s">
        <v>11</v>
      </c>
      <c r="C8" s="7" t="str">
        <f>"202406210115"</f>
        <v>202406210115</v>
      </c>
      <c r="D8" s="7" t="s">
        <v>16</v>
      </c>
      <c r="E8" s="10">
        <v>69.2</v>
      </c>
      <c r="F8" s="11">
        <f t="shared" si="0"/>
        <v>41.52</v>
      </c>
      <c r="G8" s="11">
        <v>80.67</v>
      </c>
      <c r="H8" s="11">
        <f t="shared" si="1"/>
        <v>32.268000000000001</v>
      </c>
      <c r="I8" s="11">
        <f t="shared" si="2"/>
        <v>73.788000000000011</v>
      </c>
      <c r="J8" s="15">
        <v>5</v>
      </c>
      <c r="K8" s="16"/>
    </row>
    <row r="9" spans="1:11" ht="40.049999999999997" customHeight="1" x14ac:dyDescent="0.3">
      <c r="A9" s="7">
        <v>6</v>
      </c>
      <c r="B9" s="7" t="s">
        <v>11</v>
      </c>
      <c r="C9" s="7" t="str">
        <f>"202406210117"</f>
        <v>202406210117</v>
      </c>
      <c r="D9" s="7" t="s">
        <v>17</v>
      </c>
      <c r="E9" s="10">
        <v>67.2</v>
      </c>
      <c r="F9" s="11">
        <f t="shared" si="0"/>
        <v>40.32</v>
      </c>
      <c r="G9" s="11">
        <v>83.33</v>
      </c>
      <c r="H9" s="11">
        <f t="shared" si="1"/>
        <v>33.332000000000001</v>
      </c>
      <c r="I9" s="11">
        <f t="shared" si="2"/>
        <v>73.652000000000001</v>
      </c>
      <c r="J9" s="15">
        <v>6</v>
      </c>
      <c r="K9" s="16"/>
    </row>
    <row r="10" spans="1:11" ht="40.049999999999997" customHeight="1" x14ac:dyDescent="0.3">
      <c r="A10" s="7">
        <v>7</v>
      </c>
      <c r="B10" s="7" t="s">
        <v>11</v>
      </c>
      <c r="C10" s="8" t="str">
        <f>"202406210111"</f>
        <v>202406210111</v>
      </c>
      <c r="D10" s="8" t="s">
        <v>18</v>
      </c>
      <c r="E10" s="10">
        <v>71.8</v>
      </c>
      <c r="F10" s="12">
        <f t="shared" si="0"/>
        <v>43.08</v>
      </c>
      <c r="G10" s="12">
        <v>74.67</v>
      </c>
      <c r="H10" s="12">
        <f t="shared" si="1"/>
        <v>29.868000000000002</v>
      </c>
      <c r="I10" s="12">
        <f t="shared" si="2"/>
        <v>72.948000000000008</v>
      </c>
      <c r="J10" s="15">
        <v>7</v>
      </c>
      <c r="K10" s="16"/>
    </row>
    <row r="11" spans="1:11" ht="40.049999999999997" customHeight="1" x14ac:dyDescent="0.3">
      <c r="A11" s="7">
        <v>8</v>
      </c>
      <c r="B11" s="7" t="s">
        <v>11</v>
      </c>
      <c r="C11" s="8" t="str">
        <f>"202406210118"</f>
        <v>202406210118</v>
      </c>
      <c r="D11" s="8" t="s">
        <v>19</v>
      </c>
      <c r="E11" s="10">
        <v>73</v>
      </c>
      <c r="F11" s="12">
        <f t="shared" si="0"/>
        <v>43.8</v>
      </c>
      <c r="G11" s="12">
        <v>62.5</v>
      </c>
      <c r="H11" s="12">
        <f t="shared" si="1"/>
        <v>25</v>
      </c>
      <c r="I11" s="12">
        <f t="shared" si="2"/>
        <v>68.8</v>
      </c>
      <c r="J11" s="15">
        <v>8</v>
      </c>
      <c r="K11" s="16"/>
    </row>
    <row r="12" spans="1:11" ht="40.049999999999997" customHeight="1" x14ac:dyDescent="0.3">
      <c r="A12" s="7">
        <v>9</v>
      </c>
      <c r="B12" s="7" t="s">
        <v>11</v>
      </c>
      <c r="C12" s="8" t="str">
        <f>"202406210108"</f>
        <v>202406210108</v>
      </c>
      <c r="D12" s="8" t="s">
        <v>20</v>
      </c>
      <c r="E12" s="10">
        <v>72.099999999999994</v>
      </c>
      <c r="F12" s="12">
        <f t="shared" si="0"/>
        <v>43.26</v>
      </c>
      <c r="G12" s="12">
        <v>62.67</v>
      </c>
      <c r="H12" s="12">
        <f t="shared" si="1"/>
        <v>25.068000000000001</v>
      </c>
      <c r="I12" s="12">
        <f t="shared" si="2"/>
        <v>68.328000000000003</v>
      </c>
      <c r="J12" s="15">
        <v>9</v>
      </c>
      <c r="K12" s="16"/>
    </row>
    <row r="13" spans="1:11" ht="40.049999999999997" customHeight="1" x14ac:dyDescent="0.3">
      <c r="A13" s="7">
        <v>10</v>
      </c>
      <c r="B13" s="7" t="s">
        <v>11</v>
      </c>
      <c r="C13" s="8" t="str">
        <f>"202406210102"</f>
        <v>202406210102</v>
      </c>
      <c r="D13" s="8" t="s">
        <v>21</v>
      </c>
      <c r="E13" s="10">
        <v>68</v>
      </c>
      <c r="F13" s="12">
        <f t="shared" si="0"/>
        <v>40.799999999999997</v>
      </c>
      <c r="G13" s="12">
        <v>62.67</v>
      </c>
      <c r="H13" s="12">
        <f t="shared" si="1"/>
        <v>25.068000000000001</v>
      </c>
      <c r="I13" s="12">
        <f t="shared" si="2"/>
        <v>65.867999999999995</v>
      </c>
      <c r="J13" s="15">
        <v>10</v>
      </c>
      <c r="K13" s="16"/>
    </row>
    <row r="14" spans="1:11" ht="40.049999999999997" customHeight="1" x14ac:dyDescent="0.3">
      <c r="A14" s="7">
        <v>11</v>
      </c>
      <c r="B14" s="7" t="s">
        <v>11</v>
      </c>
      <c r="C14" s="8" t="str">
        <f>"202406210113"</f>
        <v>202406210113</v>
      </c>
      <c r="D14" s="8" t="s">
        <v>22</v>
      </c>
      <c r="E14" s="10">
        <v>65.099999999999994</v>
      </c>
      <c r="F14" s="12">
        <f t="shared" si="0"/>
        <v>39.059999999999995</v>
      </c>
      <c r="G14" s="12">
        <v>66.67</v>
      </c>
      <c r="H14" s="12">
        <f t="shared" si="1"/>
        <v>26.668000000000003</v>
      </c>
      <c r="I14" s="12">
        <f t="shared" si="2"/>
        <v>65.727999999999994</v>
      </c>
      <c r="J14" s="15">
        <v>11</v>
      </c>
      <c r="K14" s="16"/>
    </row>
    <row r="15" spans="1:11" ht="40.049999999999997" customHeight="1" x14ac:dyDescent="0.3">
      <c r="A15" s="7">
        <v>12</v>
      </c>
      <c r="B15" s="7" t="s">
        <v>11</v>
      </c>
      <c r="C15" s="8" t="str">
        <f>"202406210109"</f>
        <v>202406210109</v>
      </c>
      <c r="D15" s="8" t="s">
        <v>23</v>
      </c>
      <c r="E15" s="10">
        <v>64</v>
      </c>
      <c r="F15" s="12">
        <f t="shared" si="0"/>
        <v>38.4</v>
      </c>
      <c r="G15" s="12">
        <v>63.83</v>
      </c>
      <c r="H15" s="12">
        <f t="shared" si="1"/>
        <v>25.532</v>
      </c>
      <c r="I15" s="12">
        <f t="shared" si="2"/>
        <v>63.932000000000002</v>
      </c>
      <c r="J15" s="15">
        <v>12</v>
      </c>
      <c r="K15" s="16"/>
    </row>
    <row r="16" spans="1:11" ht="40.049999999999997" customHeight="1" x14ac:dyDescent="0.3">
      <c r="C16" s="4"/>
      <c r="D16" s="4"/>
    </row>
  </sheetData>
  <mergeCells count="1">
    <mergeCell ref="A2:K2"/>
  </mergeCells>
  <phoneticPr fontId="5" type="noConversion"/>
  <printOptions horizontalCentered="1"/>
  <pageMargins left="3.8888888888888903E-2" right="3.8888888888888903E-2" top="0.27500000000000002" bottom="0.196527777777778" header="0.196527777777778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2024-06-22T16:21:05Z</cp:lastPrinted>
  <dcterms:created xsi:type="dcterms:W3CDTF">2024-04-25T06:29:00Z</dcterms:created>
  <dcterms:modified xsi:type="dcterms:W3CDTF">2024-06-22T16:22:32Z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1CEDC7AAD1570F7CE9427666A3D976FC_43</vt:lpwstr>
  </property>
  <property fmtid="{D5CDD505-2E9C-101B-9397-08002B2CF9AE}" pid="3" name="KSOProductBuildVer">
    <vt:lpwstr>2052-6.3.0.8471</vt:lpwstr>
  </property>
</Properties>
</file>