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5"/>
  </bookViews>
  <sheets>
    <sheet name="小学音乐教师( 1908010101)" sheetId="1" r:id="rId1"/>
    <sheet name="小学音乐(1908010201)" sheetId="2" r:id="rId2"/>
    <sheet name="小学体育（1908010301）" sheetId="3" r:id="rId3"/>
    <sheet name="小学美术教师(1908010401)" sheetId="4" r:id="rId4"/>
    <sheet name="小学心理健康教师(1908010501)" sheetId="5" r:id="rId5"/>
    <sheet name="小学心理健康教师(1908010601)" sheetId="6" r:id="rId6"/>
    <sheet name="Sheet1" sheetId="7" r:id="rId7"/>
  </sheets>
  <definedNames>
    <definedName name="_xlnm._FilterDatabase" localSheetId="0" hidden="1">'小学音乐教师( 1908010101)'!$A$1:$O$23</definedName>
    <definedName name="_xlnm._FilterDatabase" localSheetId="1" hidden="1">'小学音乐(1908010201)'!$A$1:$O$6</definedName>
    <definedName name="_xlnm._FilterDatabase" localSheetId="2" hidden="1">'小学体育（1908010301）'!$A$1:$O$22</definedName>
    <definedName name="_xlnm._FilterDatabase" localSheetId="3" hidden="1">'小学美术教师(1908010401)'!$A$1:$P$22</definedName>
    <definedName name="_xlnm._FilterDatabase" localSheetId="4" hidden="1">'小学心理健康教师(1908010501)'!$A$1:$O$3</definedName>
    <definedName name="_xlnm._FilterDatabase" localSheetId="5" hidden="1">'小学心理健康教师(1908010601)'!$A$1:$O$8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<sst xmlns="http://schemas.openxmlformats.org/spreadsheetml/2006/main" count="573" uniqueCount="242">
  <si>
    <t>美姑县2024年上半年公开考试招聘小学教师面试成绩及考试总成绩排名</t>
  </si>
  <si>
    <t>序 号</t>
  </si>
  <si>
    <t>姓 名</t>
  </si>
  <si>
    <t>身份证号</t>
  </si>
  <si>
    <t>性 别</t>
  </si>
  <si>
    <t>报考单位</t>
  </si>
  <si>
    <t>报考岗位</t>
  </si>
  <si>
    <t>岗位编码</t>
  </si>
  <si>
    <t>准考证号</t>
  </si>
  <si>
    <t>笔试总成绩</t>
  </si>
  <si>
    <r>
      <rPr>
        <b/>
        <sz val="10"/>
        <color theme="1"/>
        <rFont val="宋体"/>
        <charset val="134"/>
      </rPr>
      <t>笔试折合成绩（笔试成绩</t>
    </r>
    <r>
      <rPr>
        <b/>
        <sz val="10"/>
        <color theme="1"/>
        <rFont val="Arial"/>
        <charset val="134"/>
      </rPr>
      <t>×</t>
    </r>
    <r>
      <rPr>
        <b/>
        <sz val="10"/>
        <color theme="1"/>
        <rFont val="宋体"/>
        <charset val="134"/>
      </rPr>
      <t>60%）</t>
    </r>
  </si>
  <si>
    <t>面试成绩</t>
  </si>
  <si>
    <r>
      <rPr>
        <b/>
        <sz val="10"/>
        <color theme="1"/>
        <rFont val="宋体"/>
        <charset val="134"/>
      </rPr>
      <t>面试折合成绩（笔试成绩</t>
    </r>
    <r>
      <rPr>
        <b/>
        <sz val="10"/>
        <color theme="1"/>
        <rFont val="Arial"/>
        <charset val="134"/>
      </rPr>
      <t>×</t>
    </r>
    <r>
      <rPr>
        <b/>
        <sz val="10"/>
        <color theme="1"/>
        <rFont val="宋体"/>
        <charset val="134"/>
      </rPr>
      <t>40%）</t>
    </r>
  </si>
  <si>
    <t>考试总成绩</t>
  </si>
  <si>
    <t>招聘名额</t>
  </si>
  <si>
    <t>岗位排名</t>
  </si>
  <si>
    <t>备注</t>
  </si>
  <si>
    <t>李冬梅</t>
  </si>
  <si>
    <t>513434199901096548</t>
  </si>
  <si>
    <t>女</t>
  </si>
  <si>
    <t>美姑县小学</t>
  </si>
  <si>
    <t>小学音乐教师</t>
  </si>
  <si>
    <t>2019080100516</t>
  </si>
  <si>
    <t>拟进入体检</t>
  </si>
  <si>
    <t>庞丹</t>
  </si>
  <si>
    <t>511722200112227829</t>
  </si>
  <si>
    <t>2019080100406</t>
  </si>
  <si>
    <t>陈凤婷</t>
  </si>
  <si>
    <t>500235199208180224</t>
  </si>
  <si>
    <t>2019080100226</t>
  </si>
  <si>
    <t>郑意莲</t>
  </si>
  <si>
    <t>420902200003061842</t>
  </si>
  <si>
    <t>2019080100223</t>
  </si>
  <si>
    <t>文梓豪</t>
  </si>
  <si>
    <t>511623200003246079</t>
  </si>
  <si>
    <t>男</t>
  </si>
  <si>
    <t>2019080100403</t>
  </si>
  <si>
    <t>孙佳慧</t>
  </si>
  <si>
    <t>513022200007146086</t>
  </si>
  <si>
    <t>2019080100415</t>
  </si>
  <si>
    <t>火惹日作</t>
  </si>
  <si>
    <t>513430199810026426</t>
  </si>
  <si>
    <t>2019080100507</t>
  </si>
  <si>
    <t>蒋林杨</t>
  </si>
  <si>
    <t>511523200301100021</t>
  </si>
  <si>
    <t>2019080100328</t>
  </si>
  <si>
    <t>廖琴玲</t>
  </si>
  <si>
    <t>51322220000923040X</t>
  </si>
  <si>
    <t>2019080100418</t>
  </si>
  <si>
    <t>周炳财</t>
  </si>
  <si>
    <t>510902199708262659</t>
  </si>
  <si>
    <t>2019080100313</t>
  </si>
  <si>
    <t>王跃均</t>
  </si>
  <si>
    <t>511526199409083212</t>
  </si>
  <si>
    <t>2019080100401</t>
  </si>
  <si>
    <t>斯鑫月</t>
  </si>
  <si>
    <t>513228200202010044</t>
  </si>
  <si>
    <t>2019080100422</t>
  </si>
  <si>
    <t>邓世蕊</t>
  </si>
  <si>
    <t>532126199808020721</t>
  </si>
  <si>
    <t>2019080100612</t>
  </si>
  <si>
    <t>四杜布哈</t>
  </si>
  <si>
    <t>513437199707074221</t>
  </si>
  <si>
    <t>2019080100530</t>
  </si>
  <si>
    <t>确么石者</t>
  </si>
  <si>
    <t>513437199609195425</t>
  </si>
  <si>
    <t>2019080100529</t>
  </si>
  <si>
    <t>刘鸿豪</t>
  </si>
  <si>
    <t>513423200010289211</t>
  </si>
  <si>
    <t>2019080100502</t>
  </si>
  <si>
    <t>鄢志超</t>
  </si>
  <si>
    <t>513423200108093954</t>
  </si>
  <si>
    <t>2019080100503</t>
  </si>
  <si>
    <t>陈土作</t>
  </si>
  <si>
    <t>51342719900321422X</t>
  </si>
  <si>
    <t>2019080100505</t>
  </si>
  <si>
    <t>王丹</t>
  </si>
  <si>
    <t>513401200202187721</t>
  </si>
  <si>
    <t>2019080100424</t>
  </si>
  <si>
    <t>爪纳撒朗偏初</t>
  </si>
  <si>
    <t>513422199809174819</t>
  </si>
  <si>
    <t>2019080100426</t>
  </si>
  <si>
    <t>代金权</t>
  </si>
  <si>
    <t>500230199512072111</t>
  </si>
  <si>
    <t>2019080100224</t>
  </si>
  <si>
    <t>弃权</t>
  </si>
  <si>
    <t>周栩圯</t>
  </si>
  <si>
    <t>510821200108150046</t>
  </si>
  <si>
    <t>2019080100104</t>
  </si>
  <si>
    <r>
      <rPr>
        <sz val="10"/>
        <rFont val="宋体"/>
        <charset val="0"/>
      </rPr>
      <t>何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琼</t>
    </r>
  </si>
  <si>
    <t>510524199101251562</t>
  </si>
  <si>
    <t>2019080100102</t>
  </si>
  <si>
    <t>的日尔子</t>
  </si>
  <si>
    <t>513436199502192228</t>
  </si>
  <si>
    <t>2019080100202</t>
  </si>
  <si>
    <t>吉鲁鲁格</t>
  </si>
  <si>
    <t>513430199608021218</t>
  </si>
  <si>
    <t>2019080100123</t>
  </si>
  <si>
    <t>代美云</t>
  </si>
  <si>
    <t>513425200112022422</t>
  </si>
  <si>
    <t>小学体育教师</t>
  </si>
  <si>
    <t>2019080101125</t>
  </si>
  <si>
    <t>何彪</t>
  </si>
  <si>
    <t>510521199502044098</t>
  </si>
  <si>
    <t>2019080100727</t>
  </si>
  <si>
    <t>彭瑶</t>
  </si>
  <si>
    <t>511112199810312122</t>
  </si>
  <si>
    <t>2019080100817</t>
  </si>
  <si>
    <t>陈娟</t>
  </si>
  <si>
    <t>511622199511024649</t>
  </si>
  <si>
    <t>2019080101002</t>
  </si>
  <si>
    <t>郑有才</t>
  </si>
  <si>
    <t>510522199710309595</t>
  </si>
  <si>
    <t>2019080100730</t>
  </si>
  <si>
    <t>张新千</t>
  </si>
  <si>
    <t>511523199909186817</t>
  </si>
  <si>
    <t>2019080100916</t>
  </si>
  <si>
    <t>谢乐</t>
  </si>
  <si>
    <t>510422199601092811</t>
  </si>
  <si>
    <t>2019080100719</t>
  </si>
  <si>
    <t>九龙生</t>
  </si>
  <si>
    <t>513423200009094732</t>
  </si>
  <si>
    <t>2019080101109</t>
  </si>
  <si>
    <t>李垣呈</t>
  </si>
  <si>
    <t>511323199908295076</t>
  </si>
  <si>
    <t>2019080100911</t>
  </si>
  <si>
    <t>徐钞</t>
  </si>
  <si>
    <t>51152719980529451X</t>
  </si>
  <si>
    <t>2019080100919</t>
  </si>
  <si>
    <t>张小勤</t>
  </si>
  <si>
    <t>513223199711101828</t>
  </si>
  <si>
    <t>2019080101015</t>
  </si>
  <si>
    <t>颜红</t>
  </si>
  <si>
    <t>510521199701147583</t>
  </si>
  <si>
    <t>2019080100728</t>
  </si>
  <si>
    <t>赵正华</t>
  </si>
  <si>
    <t>51152719970906671X</t>
  </si>
  <si>
    <t>2019080100918</t>
  </si>
  <si>
    <t>刘缘</t>
  </si>
  <si>
    <t>511025199911215715</t>
  </si>
  <si>
    <t>2019080100816</t>
  </si>
  <si>
    <t>苏童</t>
  </si>
  <si>
    <t>510422200205050025</t>
  </si>
  <si>
    <t>2019080100726</t>
  </si>
  <si>
    <t>郑蕾</t>
  </si>
  <si>
    <t>51382219891205816X</t>
  </si>
  <si>
    <t>2019080101418</t>
  </si>
  <si>
    <t>陈兴健</t>
  </si>
  <si>
    <t>513426199704224010</t>
  </si>
  <si>
    <t>2019080101127</t>
  </si>
  <si>
    <t>李小瑶</t>
  </si>
  <si>
    <t>513424199912232928</t>
  </si>
  <si>
    <t>2019080101115</t>
  </si>
  <si>
    <t>廖光正</t>
  </si>
  <si>
    <t>530602199711035024</t>
  </si>
  <si>
    <t>2019080101501</t>
  </si>
  <si>
    <t>牟永川</t>
  </si>
  <si>
    <t>511529199801112515</t>
  </si>
  <si>
    <t>2019080100923</t>
  </si>
  <si>
    <t>郑志均</t>
  </si>
  <si>
    <t>510902199309071054</t>
  </si>
  <si>
    <t>小学美术教师</t>
  </si>
  <si>
    <t>2019080101706</t>
  </si>
  <si>
    <t>卢锐</t>
  </si>
  <si>
    <t>511681199609115514</t>
  </si>
  <si>
    <t>2019080101801</t>
  </si>
  <si>
    <t>呷呷尔哈</t>
  </si>
  <si>
    <t>513435199702072910</t>
  </si>
  <si>
    <t>2019080101921</t>
  </si>
  <si>
    <t>王艺</t>
  </si>
  <si>
    <t>510902200108247848</t>
  </si>
  <si>
    <t>2019080101707</t>
  </si>
  <si>
    <t>王琳</t>
  </si>
  <si>
    <t>51172220020409682X</t>
  </si>
  <si>
    <t>2019080101803</t>
  </si>
  <si>
    <t>杨佳</t>
  </si>
  <si>
    <t>500234199707029143</t>
  </si>
  <si>
    <t>2019080101622</t>
  </si>
  <si>
    <t>高路霞</t>
  </si>
  <si>
    <t>511528199607291824</t>
  </si>
  <si>
    <t>2019080101725</t>
  </si>
  <si>
    <t>李丹</t>
  </si>
  <si>
    <t>510921199212311049</t>
  </si>
  <si>
    <t>2019080101708</t>
  </si>
  <si>
    <t>尼克阿罗</t>
  </si>
  <si>
    <t>511529199806234466</t>
  </si>
  <si>
    <t>2019080101728</t>
  </si>
  <si>
    <t>谢涛</t>
  </si>
  <si>
    <t>513722200102055674</t>
  </si>
  <si>
    <t>2019080102006</t>
  </si>
  <si>
    <t>马海小英</t>
  </si>
  <si>
    <t>513436199805064426</t>
  </si>
  <si>
    <t>2019080101926</t>
  </si>
  <si>
    <t>张熊平</t>
  </si>
  <si>
    <t>511524199509044875</t>
  </si>
  <si>
    <t>2019080101724</t>
  </si>
  <si>
    <t>陈祖义</t>
  </si>
  <si>
    <t>532126200003231113</t>
  </si>
  <si>
    <t>2019080102116</t>
  </si>
  <si>
    <t>刘静</t>
  </si>
  <si>
    <t>510921200111031043</t>
  </si>
  <si>
    <t>2019080101709</t>
  </si>
  <si>
    <t>覃昌平</t>
  </si>
  <si>
    <t>513022199806126617</t>
  </si>
  <si>
    <t>2019080101810</t>
  </si>
  <si>
    <t>廖佳林</t>
  </si>
  <si>
    <t>513428200209060029</t>
  </si>
  <si>
    <t>2019080101826</t>
  </si>
  <si>
    <t>王子恒</t>
  </si>
  <si>
    <t>513437199904061737</t>
  </si>
  <si>
    <t>2019080101930</t>
  </si>
  <si>
    <t>黄茜</t>
  </si>
  <si>
    <t>532128200102215920</t>
  </si>
  <si>
    <t>2019080102126</t>
  </si>
  <si>
    <t>杨晓雯</t>
  </si>
  <si>
    <t>511923200301053984</t>
  </si>
  <si>
    <t>2019080101806</t>
  </si>
  <si>
    <t>马合依</t>
  </si>
  <si>
    <t>513401199901055220</t>
  </si>
  <si>
    <t>2019080101815</t>
  </si>
  <si>
    <t>吉夫阿牛</t>
  </si>
  <si>
    <t>513436200106043445</t>
  </si>
  <si>
    <t>小学心理健康教师</t>
  </si>
  <si>
    <t>2019080102210</t>
  </si>
  <si>
    <t>牛苦吾果</t>
  </si>
  <si>
    <t>513436199508010624</t>
  </si>
  <si>
    <t>2019080102220</t>
  </si>
  <si>
    <t>沙建</t>
  </si>
  <si>
    <t>511132199307190039</t>
  </si>
  <si>
    <t>2019080102212</t>
  </si>
  <si>
    <t>沙马伍呷</t>
  </si>
  <si>
    <t>513401200009202627</t>
  </si>
  <si>
    <t>2019080102215</t>
  </si>
  <si>
    <t>曲比且且</t>
  </si>
  <si>
    <t>513436199905200253</t>
  </si>
  <si>
    <t>2019080102230</t>
  </si>
  <si>
    <t>马吉少三</t>
  </si>
  <si>
    <t>513436200008260622</t>
  </si>
  <si>
    <t>2019080102301</t>
  </si>
  <si>
    <t>沙马伟曲</t>
  </si>
  <si>
    <t>513436199507183216</t>
  </si>
  <si>
    <t>2019080102219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</si>
</sst>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微软雅黑"/>
      <charset val="134"/>
    </font>
    <font>
      <b/>
      <sz val="18"/>
      <name val="微软雅黑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76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4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F9" sqref="F9"/>
    </sheetView>
  </sheetViews>
  <sheetFormatPr defaultColWidth="9" defaultRowHeight="13.5"/>
  <cols>
    <col min="1" max="1" width="8.75" customWidth="1"/>
    <col min="2" max="2" width="13.45" customWidth="1"/>
    <col min="3" max="3" width="21.65" style="33" customWidth="1"/>
    <col min="4" max="4" width="5.88333333333333" customWidth="1"/>
    <col min="5" max="5" width="12.6" customWidth="1"/>
    <col min="6" max="6" width="13.075" customWidth="1"/>
    <col min="7" max="7" width="12.325" style="33" customWidth="1"/>
    <col min="8" max="8" width="15.8833333333333" customWidth="1"/>
    <col min="9" max="9" width="9.625" style="52" customWidth="1"/>
    <col min="10" max="10" width="10.5" style="33" customWidth="1"/>
    <col min="11" max="11" width="8" style="33" customWidth="1"/>
    <col min="12" max="12" width="11.925" style="33" customWidth="1"/>
    <col min="13" max="13" width="11.375" customWidth="1"/>
    <col min="14" max="14" width="5.75" customWidth="1"/>
    <col min="15" max="15" width="5.5" style="33" customWidth="1"/>
    <col min="16" max="16" width="11" customWidth="1"/>
  </cols>
  <sheetData>
    <row r="1" ht="38" customHeight="1" spans="1:15">
      <c r="A1" s="27" t="s">
        <v>0</v>
      </c>
      <c r="B1" s="28"/>
      <c r="C1" s="27"/>
      <c r="D1" s="27"/>
      <c r="E1" s="29"/>
      <c r="F1" s="28"/>
      <c r="G1" s="27"/>
      <c r="H1" s="27"/>
      <c r="I1" s="27"/>
      <c r="J1" s="27"/>
      <c r="K1" s="27"/>
      <c r="L1" s="27"/>
      <c r="M1" s="27"/>
      <c r="N1" s="27"/>
      <c r="O1" s="27"/>
    </row>
    <row r="2" ht="38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6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17" t="s">
        <v>15</v>
      </c>
      <c r="P2" s="17" t="s">
        <v>16</v>
      </c>
    </row>
    <row r="3" ht="36" customHeight="1" spans="1:16">
      <c r="A3" s="34">
        <v>1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35">
        <v>1908010101</v>
      </c>
      <c r="H3" s="11" t="s">
        <v>22</v>
      </c>
      <c r="I3" s="49">
        <v>74</v>
      </c>
      <c r="J3" s="40">
        <f t="shared" ref="J3:J23" si="0">I3*0.6</f>
        <v>44.4</v>
      </c>
      <c r="K3" s="50">
        <v>81.44</v>
      </c>
      <c r="L3" s="40">
        <f t="shared" ref="L3:L22" si="1">K3*0.4</f>
        <v>32.576</v>
      </c>
      <c r="M3" s="40">
        <f t="shared" ref="M3:M22" si="2">J3+L3</f>
        <v>76.976</v>
      </c>
      <c r="N3" s="40">
        <v>11</v>
      </c>
      <c r="O3" s="20">
        <v>1</v>
      </c>
      <c r="P3" s="40" t="s">
        <v>23</v>
      </c>
    </row>
    <row r="4" customFormat="1" ht="36" customHeight="1" spans="1:16">
      <c r="A4" s="34">
        <v>2</v>
      </c>
      <c r="B4" s="11" t="s">
        <v>24</v>
      </c>
      <c r="C4" s="58" t="s">
        <v>25</v>
      </c>
      <c r="D4" s="11" t="s">
        <v>19</v>
      </c>
      <c r="E4" s="11" t="s">
        <v>20</v>
      </c>
      <c r="F4" s="11" t="s">
        <v>21</v>
      </c>
      <c r="G4" s="35">
        <v>1908010101</v>
      </c>
      <c r="H4" s="11" t="s">
        <v>26</v>
      </c>
      <c r="I4" s="49">
        <v>78</v>
      </c>
      <c r="J4" s="40">
        <f t="shared" si="0"/>
        <v>46.8</v>
      </c>
      <c r="K4" s="50">
        <v>75.1</v>
      </c>
      <c r="L4" s="40">
        <f t="shared" si="1"/>
        <v>30.04</v>
      </c>
      <c r="M4" s="40">
        <f t="shared" si="2"/>
        <v>76.84</v>
      </c>
      <c r="N4" s="55"/>
      <c r="O4" s="20">
        <v>2</v>
      </c>
      <c r="P4" s="40" t="s">
        <v>23</v>
      </c>
    </row>
    <row r="5" customFormat="1" ht="36" customHeight="1" spans="1:16">
      <c r="A5" s="34">
        <v>3</v>
      </c>
      <c r="B5" s="11" t="s">
        <v>27</v>
      </c>
      <c r="C5" s="11" t="s">
        <v>28</v>
      </c>
      <c r="D5" s="11" t="s">
        <v>19</v>
      </c>
      <c r="E5" s="11" t="s">
        <v>20</v>
      </c>
      <c r="F5" s="11" t="s">
        <v>21</v>
      </c>
      <c r="G5" s="35">
        <v>1908010101</v>
      </c>
      <c r="H5" s="11" t="s">
        <v>29</v>
      </c>
      <c r="I5" s="49">
        <v>72.5</v>
      </c>
      <c r="J5" s="40">
        <f t="shared" si="0"/>
        <v>43.5</v>
      </c>
      <c r="K5" s="50">
        <v>80.66</v>
      </c>
      <c r="L5" s="40">
        <f t="shared" si="1"/>
        <v>32.264</v>
      </c>
      <c r="M5" s="40">
        <f t="shared" si="2"/>
        <v>75.764</v>
      </c>
      <c r="N5" s="55"/>
      <c r="O5" s="20">
        <v>3</v>
      </c>
      <c r="P5" s="40" t="s">
        <v>23</v>
      </c>
    </row>
    <row r="6" customFormat="1" ht="36" customHeight="1" spans="1:16">
      <c r="A6" s="34">
        <v>4</v>
      </c>
      <c r="B6" s="56" t="s">
        <v>30</v>
      </c>
      <c r="C6" s="11" t="s">
        <v>31</v>
      </c>
      <c r="D6" s="11" t="s">
        <v>19</v>
      </c>
      <c r="E6" s="11" t="s">
        <v>20</v>
      </c>
      <c r="F6" s="11" t="s">
        <v>21</v>
      </c>
      <c r="G6" s="35">
        <v>1908010101</v>
      </c>
      <c r="H6" s="11" t="s">
        <v>32</v>
      </c>
      <c r="I6" s="49">
        <v>69</v>
      </c>
      <c r="J6" s="40">
        <f t="shared" si="0"/>
        <v>41.4</v>
      </c>
      <c r="K6" s="50">
        <v>81.1</v>
      </c>
      <c r="L6" s="40">
        <f t="shared" si="1"/>
        <v>32.44</v>
      </c>
      <c r="M6" s="40">
        <f t="shared" si="2"/>
        <v>73.84</v>
      </c>
      <c r="N6" s="55"/>
      <c r="O6" s="20">
        <v>4</v>
      </c>
      <c r="P6" s="40" t="s">
        <v>23</v>
      </c>
    </row>
    <row r="7" customFormat="1" ht="36" customHeight="1" spans="1:16">
      <c r="A7" s="34">
        <v>5</v>
      </c>
      <c r="B7" s="56" t="s">
        <v>33</v>
      </c>
      <c r="C7" s="11" t="s">
        <v>34</v>
      </c>
      <c r="D7" s="11" t="s">
        <v>35</v>
      </c>
      <c r="E7" s="11" t="s">
        <v>20</v>
      </c>
      <c r="F7" s="11" t="s">
        <v>21</v>
      </c>
      <c r="G7" s="35">
        <v>1908010101</v>
      </c>
      <c r="H7" s="11" t="s">
        <v>36</v>
      </c>
      <c r="I7" s="49">
        <v>68.5</v>
      </c>
      <c r="J7" s="40">
        <f t="shared" si="0"/>
        <v>41.1</v>
      </c>
      <c r="K7" s="50">
        <v>80.1</v>
      </c>
      <c r="L7" s="40">
        <f t="shared" si="1"/>
        <v>32.04</v>
      </c>
      <c r="M7" s="40">
        <f t="shared" si="2"/>
        <v>73.14</v>
      </c>
      <c r="N7" s="55"/>
      <c r="O7" s="20">
        <v>5</v>
      </c>
      <c r="P7" s="40" t="s">
        <v>23</v>
      </c>
    </row>
    <row r="8" customFormat="1" ht="36" customHeight="1" spans="1:16">
      <c r="A8" s="34">
        <v>6</v>
      </c>
      <c r="B8" s="11" t="s">
        <v>37</v>
      </c>
      <c r="C8" s="11" t="s">
        <v>38</v>
      </c>
      <c r="D8" s="11" t="s">
        <v>19</v>
      </c>
      <c r="E8" s="11" t="s">
        <v>20</v>
      </c>
      <c r="F8" s="11" t="s">
        <v>21</v>
      </c>
      <c r="G8" s="35">
        <v>1908010101</v>
      </c>
      <c r="H8" s="11" t="s">
        <v>39</v>
      </c>
      <c r="I8" s="49">
        <v>67.5</v>
      </c>
      <c r="J8" s="40">
        <f t="shared" si="0"/>
        <v>40.5</v>
      </c>
      <c r="K8" s="50">
        <v>79.76</v>
      </c>
      <c r="L8" s="40">
        <f t="shared" si="1"/>
        <v>31.904</v>
      </c>
      <c r="M8" s="40">
        <f t="shared" si="2"/>
        <v>72.404</v>
      </c>
      <c r="N8" s="55"/>
      <c r="O8" s="20">
        <v>6</v>
      </c>
      <c r="P8" s="40" t="s">
        <v>23</v>
      </c>
    </row>
    <row r="9" customFormat="1" ht="36" customHeight="1" spans="1:16">
      <c r="A9" s="34">
        <v>7</v>
      </c>
      <c r="B9" s="11" t="s">
        <v>40</v>
      </c>
      <c r="C9" s="11" t="s">
        <v>41</v>
      </c>
      <c r="D9" s="11" t="s">
        <v>19</v>
      </c>
      <c r="E9" s="11" t="s">
        <v>20</v>
      </c>
      <c r="F9" s="11" t="s">
        <v>21</v>
      </c>
      <c r="G9" s="35">
        <v>1908010101</v>
      </c>
      <c r="H9" s="11" t="s">
        <v>42</v>
      </c>
      <c r="I9" s="49">
        <v>68</v>
      </c>
      <c r="J9" s="40">
        <f t="shared" si="0"/>
        <v>40.8</v>
      </c>
      <c r="K9" s="50">
        <v>78.98</v>
      </c>
      <c r="L9" s="40">
        <f t="shared" si="1"/>
        <v>31.592</v>
      </c>
      <c r="M9" s="40">
        <f t="shared" si="2"/>
        <v>72.392</v>
      </c>
      <c r="N9" s="55"/>
      <c r="O9" s="20">
        <v>7</v>
      </c>
      <c r="P9" s="40" t="s">
        <v>23</v>
      </c>
    </row>
    <row r="10" customFormat="1" ht="36" customHeight="1" spans="1:16">
      <c r="A10" s="34">
        <v>8</v>
      </c>
      <c r="B10" s="11" t="s">
        <v>43</v>
      </c>
      <c r="C10" s="11" t="s">
        <v>44</v>
      </c>
      <c r="D10" s="11" t="s">
        <v>19</v>
      </c>
      <c r="E10" s="11" t="s">
        <v>20</v>
      </c>
      <c r="F10" s="11" t="s">
        <v>21</v>
      </c>
      <c r="G10" s="35">
        <v>1908010101</v>
      </c>
      <c r="H10" s="11" t="s">
        <v>45</v>
      </c>
      <c r="I10" s="49">
        <v>65</v>
      </c>
      <c r="J10" s="40">
        <f t="shared" si="0"/>
        <v>39</v>
      </c>
      <c r="K10" s="50">
        <v>81.24</v>
      </c>
      <c r="L10" s="40">
        <f t="shared" si="1"/>
        <v>32.496</v>
      </c>
      <c r="M10" s="40">
        <f t="shared" si="2"/>
        <v>71.496</v>
      </c>
      <c r="N10" s="55"/>
      <c r="O10" s="20">
        <v>8</v>
      </c>
      <c r="P10" s="40" t="s">
        <v>23</v>
      </c>
    </row>
    <row r="11" customFormat="1" ht="36" customHeight="1" spans="1:16">
      <c r="A11" s="34">
        <v>9</v>
      </c>
      <c r="B11" s="11" t="s">
        <v>46</v>
      </c>
      <c r="C11" s="11" t="s">
        <v>47</v>
      </c>
      <c r="D11" s="11" t="s">
        <v>19</v>
      </c>
      <c r="E11" s="11" t="s">
        <v>20</v>
      </c>
      <c r="F11" s="11" t="s">
        <v>21</v>
      </c>
      <c r="G11" s="35">
        <v>1908010101</v>
      </c>
      <c r="H11" s="11" t="s">
        <v>48</v>
      </c>
      <c r="I11" s="49">
        <v>67</v>
      </c>
      <c r="J11" s="40">
        <f t="shared" si="0"/>
        <v>40.2</v>
      </c>
      <c r="K11" s="50">
        <v>77.5</v>
      </c>
      <c r="L11" s="40">
        <f t="shared" si="1"/>
        <v>31</v>
      </c>
      <c r="M11" s="40">
        <f t="shared" si="2"/>
        <v>71.2</v>
      </c>
      <c r="N11" s="55"/>
      <c r="O11" s="20">
        <v>9</v>
      </c>
      <c r="P11" s="40" t="s">
        <v>23</v>
      </c>
    </row>
    <row r="12" customFormat="1" ht="36" customHeight="1" spans="1:16">
      <c r="A12" s="34">
        <v>10</v>
      </c>
      <c r="B12" s="11" t="s">
        <v>49</v>
      </c>
      <c r="C12" s="11" t="s">
        <v>50</v>
      </c>
      <c r="D12" s="11" t="s">
        <v>35</v>
      </c>
      <c r="E12" s="11" t="s">
        <v>20</v>
      </c>
      <c r="F12" s="11" t="s">
        <v>21</v>
      </c>
      <c r="G12" s="35">
        <v>1908010101</v>
      </c>
      <c r="H12" s="11" t="s">
        <v>51</v>
      </c>
      <c r="I12" s="49">
        <v>66</v>
      </c>
      <c r="J12" s="40">
        <f t="shared" si="0"/>
        <v>39.6</v>
      </c>
      <c r="K12" s="50">
        <v>77.7</v>
      </c>
      <c r="L12" s="40">
        <f t="shared" si="1"/>
        <v>31.08</v>
      </c>
      <c r="M12" s="40">
        <f t="shared" si="2"/>
        <v>70.68</v>
      </c>
      <c r="N12" s="55"/>
      <c r="O12" s="20">
        <v>10</v>
      </c>
      <c r="P12" s="40" t="s">
        <v>23</v>
      </c>
    </row>
    <row r="13" s="2" customFormat="1" ht="36" customHeight="1" spans="1:16">
      <c r="A13" s="30">
        <v>11</v>
      </c>
      <c r="B13" s="54" t="s">
        <v>52</v>
      </c>
      <c r="C13" s="14" t="s">
        <v>53</v>
      </c>
      <c r="D13" s="14" t="s">
        <v>35</v>
      </c>
      <c r="E13" s="14" t="s">
        <v>20</v>
      </c>
      <c r="F13" s="14" t="s">
        <v>21</v>
      </c>
      <c r="G13" s="37">
        <v>1908010101</v>
      </c>
      <c r="H13" s="14" t="s">
        <v>54</v>
      </c>
      <c r="I13" s="31">
        <v>69</v>
      </c>
      <c r="J13" s="13">
        <f t="shared" si="0"/>
        <v>41.4</v>
      </c>
      <c r="K13" s="23">
        <v>72.1</v>
      </c>
      <c r="L13" s="13">
        <f t="shared" si="1"/>
        <v>28.84</v>
      </c>
      <c r="M13" s="13">
        <f t="shared" si="2"/>
        <v>70.24</v>
      </c>
      <c r="N13" s="32"/>
      <c r="O13" s="24">
        <v>11</v>
      </c>
      <c r="P13" s="13" t="s">
        <v>23</v>
      </c>
    </row>
    <row r="14" customFormat="1" ht="36" customHeight="1" spans="1:16">
      <c r="A14" s="34">
        <v>12</v>
      </c>
      <c r="B14" s="11" t="s">
        <v>55</v>
      </c>
      <c r="C14" s="11" t="s">
        <v>56</v>
      </c>
      <c r="D14" s="11" t="s">
        <v>19</v>
      </c>
      <c r="E14" s="11" t="s">
        <v>20</v>
      </c>
      <c r="F14" s="11" t="s">
        <v>21</v>
      </c>
      <c r="G14" s="35">
        <v>1908010101</v>
      </c>
      <c r="H14" s="11" t="s">
        <v>57</v>
      </c>
      <c r="I14" s="49">
        <v>63</v>
      </c>
      <c r="J14" s="40">
        <f t="shared" si="0"/>
        <v>37.8</v>
      </c>
      <c r="K14" s="50">
        <v>80.12</v>
      </c>
      <c r="L14" s="40">
        <f t="shared" si="1"/>
        <v>32.048</v>
      </c>
      <c r="M14" s="40">
        <f t="shared" si="2"/>
        <v>69.848</v>
      </c>
      <c r="N14" s="55"/>
      <c r="O14" s="20">
        <v>12</v>
      </c>
      <c r="P14" s="55"/>
    </row>
    <row r="15" customFormat="1" ht="36" customHeight="1" spans="1:16">
      <c r="A15" s="34">
        <v>13</v>
      </c>
      <c r="B15" s="11" t="s">
        <v>58</v>
      </c>
      <c r="C15" s="11" t="s">
        <v>59</v>
      </c>
      <c r="D15" s="11" t="s">
        <v>19</v>
      </c>
      <c r="E15" s="11" t="s">
        <v>20</v>
      </c>
      <c r="F15" s="11" t="s">
        <v>21</v>
      </c>
      <c r="G15" s="35">
        <v>1908010101</v>
      </c>
      <c r="H15" s="11" t="s">
        <v>60</v>
      </c>
      <c r="I15" s="49">
        <v>62.5</v>
      </c>
      <c r="J15" s="40">
        <f t="shared" si="0"/>
        <v>37.5</v>
      </c>
      <c r="K15" s="50">
        <v>80.34</v>
      </c>
      <c r="L15" s="40">
        <f t="shared" si="1"/>
        <v>32.136</v>
      </c>
      <c r="M15" s="40">
        <f t="shared" si="2"/>
        <v>69.636</v>
      </c>
      <c r="N15" s="55"/>
      <c r="O15" s="20">
        <v>13</v>
      </c>
      <c r="P15" s="55"/>
    </row>
    <row r="16" customFormat="1" ht="36" customHeight="1" spans="1:16">
      <c r="A16" s="34">
        <v>14</v>
      </c>
      <c r="B16" s="11" t="s">
        <v>61</v>
      </c>
      <c r="C16" s="11" t="s">
        <v>62</v>
      </c>
      <c r="D16" s="11" t="s">
        <v>19</v>
      </c>
      <c r="E16" s="11" t="s">
        <v>20</v>
      </c>
      <c r="F16" s="11" t="s">
        <v>21</v>
      </c>
      <c r="G16" s="35">
        <v>1908010101</v>
      </c>
      <c r="H16" s="11" t="s">
        <v>63</v>
      </c>
      <c r="I16" s="49">
        <v>63.5</v>
      </c>
      <c r="J16" s="40">
        <f t="shared" si="0"/>
        <v>38.1</v>
      </c>
      <c r="K16" s="50">
        <v>78.34</v>
      </c>
      <c r="L16" s="40">
        <f t="shared" si="1"/>
        <v>31.336</v>
      </c>
      <c r="M16" s="40">
        <f t="shared" si="2"/>
        <v>69.436</v>
      </c>
      <c r="N16" s="55"/>
      <c r="O16" s="20">
        <v>14</v>
      </c>
      <c r="P16" s="55"/>
    </row>
    <row r="17" customFormat="1" ht="36" customHeight="1" spans="1:16">
      <c r="A17" s="34">
        <v>15</v>
      </c>
      <c r="B17" s="11" t="s">
        <v>64</v>
      </c>
      <c r="C17" s="11" t="s">
        <v>65</v>
      </c>
      <c r="D17" s="11" t="s">
        <v>19</v>
      </c>
      <c r="E17" s="11" t="s">
        <v>20</v>
      </c>
      <c r="F17" s="11" t="s">
        <v>21</v>
      </c>
      <c r="G17" s="35">
        <v>1908010101</v>
      </c>
      <c r="H17" s="11" t="s">
        <v>66</v>
      </c>
      <c r="I17" s="49">
        <v>63</v>
      </c>
      <c r="J17" s="40">
        <f t="shared" si="0"/>
        <v>37.8</v>
      </c>
      <c r="K17" s="50">
        <v>76.48</v>
      </c>
      <c r="L17" s="40">
        <f t="shared" si="1"/>
        <v>30.592</v>
      </c>
      <c r="M17" s="40">
        <f t="shared" si="2"/>
        <v>68.392</v>
      </c>
      <c r="N17" s="55"/>
      <c r="O17" s="20">
        <v>15</v>
      </c>
      <c r="P17" s="55"/>
    </row>
    <row r="18" customFormat="1" ht="36" customHeight="1" spans="1:16">
      <c r="A18" s="34">
        <v>16</v>
      </c>
      <c r="B18" s="11" t="s">
        <v>67</v>
      </c>
      <c r="C18" s="11" t="s">
        <v>68</v>
      </c>
      <c r="D18" s="11" t="s">
        <v>35</v>
      </c>
      <c r="E18" s="11" t="s">
        <v>20</v>
      </c>
      <c r="F18" s="11" t="s">
        <v>21</v>
      </c>
      <c r="G18" s="35">
        <v>1908010101</v>
      </c>
      <c r="H18" s="11" t="s">
        <v>69</v>
      </c>
      <c r="I18" s="49">
        <v>62.5</v>
      </c>
      <c r="J18" s="40">
        <f t="shared" si="0"/>
        <v>37.5</v>
      </c>
      <c r="K18" s="50">
        <v>76.04</v>
      </c>
      <c r="L18" s="40">
        <f t="shared" si="1"/>
        <v>30.416</v>
      </c>
      <c r="M18" s="40">
        <f t="shared" si="2"/>
        <v>67.916</v>
      </c>
      <c r="N18" s="55"/>
      <c r="O18" s="20">
        <v>16</v>
      </c>
      <c r="P18" s="55"/>
    </row>
    <row r="19" customFormat="1" ht="36" customHeight="1" spans="1:16">
      <c r="A19" s="34">
        <v>17</v>
      </c>
      <c r="B19" s="11" t="s">
        <v>70</v>
      </c>
      <c r="C19" s="11" t="s">
        <v>71</v>
      </c>
      <c r="D19" s="11" t="s">
        <v>35</v>
      </c>
      <c r="E19" s="11" t="s">
        <v>20</v>
      </c>
      <c r="F19" s="11" t="s">
        <v>21</v>
      </c>
      <c r="G19" s="35">
        <v>1908010101</v>
      </c>
      <c r="H19" s="11" t="s">
        <v>72</v>
      </c>
      <c r="I19" s="49">
        <v>62.5</v>
      </c>
      <c r="J19" s="40">
        <f t="shared" si="0"/>
        <v>37.5</v>
      </c>
      <c r="K19" s="50">
        <v>74.9</v>
      </c>
      <c r="L19" s="40">
        <f t="shared" si="1"/>
        <v>29.96</v>
      </c>
      <c r="M19" s="40">
        <f t="shared" si="2"/>
        <v>67.46</v>
      </c>
      <c r="N19" s="55"/>
      <c r="O19" s="20">
        <v>17</v>
      </c>
      <c r="P19" s="55"/>
    </row>
    <row r="20" customFormat="1" ht="36" customHeight="1" spans="1:16">
      <c r="A20" s="34">
        <v>18</v>
      </c>
      <c r="B20" s="11" t="s">
        <v>73</v>
      </c>
      <c r="C20" s="11" t="s">
        <v>74</v>
      </c>
      <c r="D20" s="11" t="s">
        <v>19</v>
      </c>
      <c r="E20" s="11" t="s">
        <v>20</v>
      </c>
      <c r="F20" s="11" t="s">
        <v>21</v>
      </c>
      <c r="G20" s="35">
        <v>1908010101</v>
      </c>
      <c r="H20" s="11" t="s">
        <v>75</v>
      </c>
      <c r="I20" s="49">
        <v>62.5</v>
      </c>
      <c r="J20" s="40">
        <f t="shared" si="0"/>
        <v>37.5</v>
      </c>
      <c r="K20" s="50">
        <v>74.16</v>
      </c>
      <c r="L20" s="40">
        <f t="shared" si="1"/>
        <v>29.664</v>
      </c>
      <c r="M20" s="40">
        <f t="shared" si="2"/>
        <v>67.164</v>
      </c>
      <c r="N20" s="55"/>
      <c r="O20" s="20">
        <v>18</v>
      </c>
      <c r="P20" s="55"/>
    </row>
    <row r="21" customFormat="1" ht="36" customHeight="1" spans="1:16">
      <c r="A21" s="34">
        <v>19</v>
      </c>
      <c r="B21" s="11" t="s">
        <v>76</v>
      </c>
      <c r="C21" s="11" t="s">
        <v>77</v>
      </c>
      <c r="D21" s="11" t="s">
        <v>19</v>
      </c>
      <c r="E21" s="11" t="s">
        <v>20</v>
      </c>
      <c r="F21" s="11" t="s">
        <v>21</v>
      </c>
      <c r="G21" s="35">
        <v>1908010101</v>
      </c>
      <c r="H21" s="11" t="s">
        <v>78</v>
      </c>
      <c r="I21" s="49">
        <v>63.5</v>
      </c>
      <c r="J21" s="40">
        <f t="shared" si="0"/>
        <v>38.1</v>
      </c>
      <c r="K21" s="50">
        <v>71.42</v>
      </c>
      <c r="L21" s="40">
        <f t="shared" si="1"/>
        <v>28.568</v>
      </c>
      <c r="M21" s="40">
        <f t="shared" si="2"/>
        <v>66.668</v>
      </c>
      <c r="N21" s="55"/>
      <c r="O21" s="20">
        <v>19</v>
      </c>
      <c r="P21" s="55"/>
    </row>
    <row r="22" customFormat="1" ht="36" customHeight="1" spans="1:16">
      <c r="A22" s="34">
        <v>20</v>
      </c>
      <c r="B22" s="11" t="s">
        <v>79</v>
      </c>
      <c r="C22" s="11" t="s">
        <v>80</v>
      </c>
      <c r="D22" s="11" t="s">
        <v>35</v>
      </c>
      <c r="E22" s="11" t="s">
        <v>20</v>
      </c>
      <c r="F22" s="11" t="s">
        <v>21</v>
      </c>
      <c r="G22" s="35">
        <v>1908010101</v>
      </c>
      <c r="H22" s="11" t="s">
        <v>81</v>
      </c>
      <c r="I22" s="49">
        <v>61</v>
      </c>
      <c r="J22" s="40">
        <f t="shared" si="0"/>
        <v>36.6</v>
      </c>
      <c r="K22" s="50">
        <v>71.66</v>
      </c>
      <c r="L22" s="40">
        <f t="shared" si="1"/>
        <v>28.664</v>
      </c>
      <c r="M22" s="40">
        <f t="shared" si="2"/>
        <v>65.264</v>
      </c>
      <c r="N22" s="55"/>
      <c r="O22" s="20">
        <v>20</v>
      </c>
      <c r="P22" s="57"/>
    </row>
    <row r="23" ht="29" customHeight="1" spans="1:16">
      <c r="A23" s="34">
        <v>21</v>
      </c>
      <c r="B23" s="11" t="s">
        <v>82</v>
      </c>
      <c r="C23" s="11" t="s">
        <v>83</v>
      </c>
      <c r="D23" s="11" t="s">
        <v>35</v>
      </c>
      <c r="E23" s="11" t="s">
        <v>20</v>
      </c>
      <c r="F23" s="11" t="s">
        <v>21</v>
      </c>
      <c r="G23" s="35">
        <v>1908010101</v>
      </c>
      <c r="H23" s="11" t="s">
        <v>84</v>
      </c>
      <c r="I23" s="49">
        <v>61.5</v>
      </c>
      <c r="J23" s="40">
        <f t="shared" si="0"/>
        <v>36.9</v>
      </c>
      <c r="K23" s="50" t="s">
        <v>85</v>
      </c>
      <c r="L23" s="50" t="s">
        <v>85</v>
      </c>
      <c r="M23" s="40">
        <v>36.9</v>
      </c>
      <c r="N23" s="55"/>
      <c r="O23" s="20">
        <v>21</v>
      </c>
      <c r="P23" s="55"/>
    </row>
  </sheetData>
  <autoFilter ref="A1:O23">
    <sortState ref="A1:O23">
      <sortCondition ref="I2" descending="1"/>
    </sortState>
    <extLst/>
  </autoFilter>
  <sortState ref="A3:P23">
    <sortCondition ref="M3" descending="1"/>
  </sortState>
  <mergeCells count="1">
    <mergeCell ref="A1:O1"/>
  </mergeCells>
  <pageMargins left="0.590277777777778" right="0.354166666666667" top="0.313888888888889" bottom="0.15625" header="0.275" footer="0.0388888888888889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F17" sqref="F17"/>
    </sheetView>
  </sheetViews>
  <sheetFormatPr defaultColWidth="9" defaultRowHeight="13.5" outlineLevelRow="5"/>
  <cols>
    <col min="1" max="1" width="7.5" style="33" customWidth="1"/>
    <col min="2" max="2" width="10.9916666666667" style="33" customWidth="1"/>
    <col min="3" max="3" width="22.6416666666667" style="33" customWidth="1"/>
    <col min="4" max="4" width="7" style="33" customWidth="1"/>
    <col min="5" max="5" width="11.9666666666667" style="33" customWidth="1"/>
    <col min="6" max="6" width="13.5" style="33" customWidth="1"/>
    <col min="7" max="7" width="11.975" style="33" customWidth="1"/>
    <col min="8" max="8" width="14.1333333333333" style="51" customWidth="1"/>
    <col min="9" max="9" width="10" style="52" customWidth="1"/>
    <col min="10" max="10" width="11.125" style="33" customWidth="1"/>
    <col min="11" max="11" width="9" style="33" customWidth="1"/>
    <col min="12" max="12" width="11.5" style="33" customWidth="1"/>
    <col min="13" max="13" width="13.6083333333333" style="33" customWidth="1"/>
    <col min="14" max="14" width="13.3833333333333" style="33" customWidth="1"/>
    <col min="15" max="15" width="9.75" style="33" customWidth="1"/>
    <col min="16" max="16" width="10.875" customWidth="1"/>
  </cols>
  <sheetData>
    <row r="1" ht="33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47" customHeight="1" spans="1:16">
      <c r="A2" s="53" t="s">
        <v>1</v>
      </c>
      <c r="B2" s="44" t="s">
        <v>2</v>
      </c>
      <c r="C2" s="17" t="s">
        <v>3</v>
      </c>
      <c r="D2" s="17" t="s">
        <v>4</v>
      </c>
      <c r="E2" s="17" t="s">
        <v>5</v>
      </c>
      <c r="F2" s="44" t="s">
        <v>6</v>
      </c>
      <c r="G2" s="53" t="s">
        <v>7</v>
      </c>
      <c r="H2" s="1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17" t="s">
        <v>15</v>
      </c>
      <c r="P2" s="17" t="s">
        <v>16</v>
      </c>
    </row>
    <row r="3" ht="31" customHeight="1" spans="1:16">
      <c r="A3" s="34">
        <v>1</v>
      </c>
      <c r="B3" s="11" t="s">
        <v>86</v>
      </c>
      <c r="C3" s="11" t="s">
        <v>87</v>
      </c>
      <c r="D3" s="11" t="s">
        <v>19</v>
      </c>
      <c r="E3" s="11" t="s">
        <v>20</v>
      </c>
      <c r="F3" s="11" t="s">
        <v>21</v>
      </c>
      <c r="G3" s="11">
        <v>1908010201</v>
      </c>
      <c r="H3" s="11" t="s">
        <v>88</v>
      </c>
      <c r="I3" s="49">
        <v>68.5</v>
      </c>
      <c r="J3" s="40">
        <f>I3*0.6</f>
        <v>41.1</v>
      </c>
      <c r="K3" s="50">
        <v>77.9</v>
      </c>
      <c r="L3" s="40">
        <f>K3*0.4</f>
        <v>31.16</v>
      </c>
      <c r="M3" s="40">
        <f>J3+L3</f>
        <v>72.26</v>
      </c>
      <c r="N3" s="40">
        <v>2</v>
      </c>
      <c r="O3" s="20">
        <v>1</v>
      </c>
      <c r="P3" s="55" t="s">
        <v>23</v>
      </c>
    </row>
    <row r="4" s="2" customFormat="1" ht="31" customHeight="1" spans="1:16">
      <c r="A4" s="30">
        <v>2</v>
      </c>
      <c r="B4" s="54" t="s">
        <v>89</v>
      </c>
      <c r="C4" s="14" t="s">
        <v>90</v>
      </c>
      <c r="D4" s="14" t="s">
        <v>19</v>
      </c>
      <c r="E4" s="14" t="s">
        <v>20</v>
      </c>
      <c r="F4" s="14" t="s">
        <v>21</v>
      </c>
      <c r="G4" s="14">
        <v>1908010201</v>
      </c>
      <c r="H4" s="14" t="s">
        <v>91</v>
      </c>
      <c r="I4" s="31">
        <v>66.5</v>
      </c>
      <c r="J4" s="13">
        <f>I4*0.6</f>
        <v>39.9</v>
      </c>
      <c r="K4" s="23">
        <v>80.86</v>
      </c>
      <c r="L4" s="13">
        <f>K4*0.4</f>
        <v>32.344</v>
      </c>
      <c r="M4" s="13">
        <f>J4+L4</f>
        <v>72.244</v>
      </c>
      <c r="N4" s="13"/>
      <c r="O4" s="24">
        <v>2</v>
      </c>
      <c r="P4" s="32" t="s">
        <v>23</v>
      </c>
    </row>
    <row r="5" customFormat="1" ht="31" customHeight="1" spans="1:16">
      <c r="A5" s="34">
        <v>3</v>
      </c>
      <c r="B5" s="11" t="s">
        <v>92</v>
      </c>
      <c r="C5" s="11" t="s">
        <v>93</v>
      </c>
      <c r="D5" s="11" t="s">
        <v>19</v>
      </c>
      <c r="E5" s="11" t="s">
        <v>20</v>
      </c>
      <c r="F5" s="11" t="s">
        <v>21</v>
      </c>
      <c r="G5" s="11">
        <v>1908010201</v>
      </c>
      <c r="H5" s="11" t="s">
        <v>94</v>
      </c>
      <c r="I5" s="49">
        <v>64.5</v>
      </c>
      <c r="J5" s="40">
        <f>I5*0.6</f>
        <v>38.7</v>
      </c>
      <c r="K5" s="50">
        <v>82.74</v>
      </c>
      <c r="L5" s="40">
        <f>K5*0.4</f>
        <v>33.096</v>
      </c>
      <c r="M5" s="40">
        <f>J5+L5</f>
        <v>71.796</v>
      </c>
      <c r="N5" s="40"/>
      <c r="O5" s="20">
        <v>3</v>
      </c>
      <c r="P5" s="55"/>
    </row>
    <row r="6" customFormat="1" ht="31" customHeight="1" spans="1:16">
      <c r="A6" s="34">
        <v>4</v>
      </c>
      <c r="B6" s="11" t="s">
        <v>95</v>
      </c>
      <c r="C6" s="11" t="s">
        <v>96</v>
      </c>
      <c r="D6" s="11" t="s">
        <v>35</v>
      </c>
      <c r="E6" s="11" t="s">
        <v>20</v>
      </c>
      <c r="F6" s="11" t="s">
        <v>21</v>
      </c>
      <c r="G6" s="11">
        <v>1908010201</v>
      </c>
      <c r="H6" s="11" t="s">
        <v>97</v>
      </c>
      <c r="I6" s="49">
        <v>63.5</v>
      </c>
      <c r="J6" s="40">
        <f>I6*0.6</f>
        <v>38.1</v>
      </c>
      <c r="K6" s="50">
        <v>82.38</v>
      </c>
      <c r="L6" s="40">
        <f>K6*0.4</f>
        <v>32.952</v>
      </c>
      <c r="M6" s="40">
        <f>J6+L6</f>
        <v>71.052</v>
      </c>
      <c r="N6" s="40"/>
      <c r="O6" s="20">
        <v>4</v>
      </c>
      <c r="P6" s="55"/>
    </row>
  </sheetData>
  <autoFilter ref="A1:O6">
    <sortState ref="A1:O6">
      <sortCondition ref="I2" descending="1"/>
    </sortState>
    <extLst/>
  </autoFilter>
  <sortState ref="A3:P6">
    <sortCondition ref="M3" descending="1"/>
  </sortState>
  <mergeCells count="1">
    <mergeCell ref="A1:P1"/>
  </mergeCells>
  <pageMargins left="0.156944444444444" right="0.75" top="0.511805555555556" bottom="0.471527777777778" header="0.5" footer="0.5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A12" sqref="$A12:$XFD12"/>
    </sheetView>
  </sheetViews>
  <sheetFormatPr defaultColWidth="9" defaultRowHeight="13.5"/>
  <cols>
    <col min="1" max="1" width="8.23333333333333" customWidth="1"/>
    <col min="2" max="2" width="10.6416666666667" style="42" customWidth="1"/>
    <col min="3" max="3" width="20.2833333333333" style="33" customWidth="1"/>
    <col min="4" max="4" width="7.63333333333333" customWidth="1"/>
    <col min="5" max="5" width="11.75" customWidth="1"/>
    <col min="6" max="6" width="12.1333333333333" customWidth="1"/>
    <col min="7" max="7" width="11.75" style="43" customWidth="1"/>
    <col min="8" max="8" width="14" customWidth="1"/>
    <col min="9" max="9" width="10.75" customWidth="1"/>
    <col min="10" max="10" width="9.625" customWidth="1"/>
    <col min="11" max="11" width="8.625" customWidth="1"/>
    <col min="12" max="12" width="13.5" customWidth="1"/>
    <col min="13" max="13" width="11.125" customWidth="1"/>
    <col min="14" max="14" width="8" customWidth="1"/>
    <col min="15" max="15" width="10.375" style="33" customWidth="1"/>
    <col min="16" max="16" width="11" style="33" customWidth="1"/>
  </cols>
  <sheetData>
    <row r="1" ht="3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42" customHeight="1" spans="1:16">
      <c r="A2" s="6" t="s">
        <v>1</v>
      </c>
      <c r="B2" s="44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45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17" t="s">
        <v>15</v>
      </c>
      <c r="P2" s="17" t="s">
        <v>16</v>
      </c>
    </row>
    <row r="3" ht="33" customHeight="1" spans="1:16">
      <c r="A3" s="34">
        <v>1</v>
      </c>
      <c r="B3" s="11" t="s">
        <v>98</v>
      </c>
      <c r="C3" s="12" t="s">
        <v>99</v>
      </c>
      <c r="D3" s="11" t="s">
        <v>19</v>
      </c>
      <c r="E3" s="11" t="s">
        <v>20</v>
      </c>
      <c r="F3" s="11" t="s">
        <v>100</v>
      </c>
      <c r="G3" s="12">
        <v>1908010301</v>
      </c>
      <c r="H3" s="11" t="s">
        <v>101</v>
      </c>
      <c r="I3" s="49">
        <v>73.5</v>
      </c>
      <c r="J3" s="40">
        <f t="shared" ref="J3:J22" si="0">I3*0.6</f>
        <v>44.1</v>
      </c>
      <c r="K3" s="50">
        <v>91.2</v>
      </c>
      <c r="L3" s="40">
        <f t="shared" ref="L3:L22" si="1">K3*0.4</f>
        <v>36.48</v>
      </c>
      <c r="M3" s="40">
        <f t="shared" ref="M3:M22" si="2">J3+L3</f>
        <v>80.58</v>
      </c>
      <c r="N3" s="40">
        <v>10</v>
      </c>
      <c r="O3" s="20">
        <v>1</v>
      </c>
      <c r="P3" s="40" t="s">
        <v>23</v>
      </c>
    </row>
    <row r="4" customFormat="1" ht="33" customHeight="1" spans="1:16">
      <c r="A4" s="34">
        <v>2</v>
      </c>
      <c r="B4" s="11" t="s">
        <v>102</v>
      </c>
      <c r="C4" s="12" t="s">
        <v>103</v>
      </c>
      <c r="D4" s="11" t="s">
        <v>35</v>
      </c>
      <c r="E4" s="11" t="s">
        <v>20</v>
      </c>
      <c r="F4" s="11" t="s">
        <v>100</v>
      </c>
      <c r="G4" s="12">
        <v>1908010301</v>
      </c>
      <c r="H4" s="11" t="s">
        <v>104</v>
      </c>
      <c r="I4" s="49">
        <v>75</v>
      </c>
      <c r="J4" s="40">
        <f t="shared" si="0"/>
        <v>45</v>
      </c>
      <c r="K4" s="50">
        <v>88.1</v>
      </c>
      <c r="L4" s="40">
        <f t="shared" si="1"/>
        <v>35.24</v>
      </c>
      <c r="M4" s="40">
        <f t="shared" si="2"/>
        <v>80.24</v>
      </c>
      <c r="N4" s="40"/>
      <c r="O4" s="20">
        <v>2</v>
      </c>
      <c r="P4" s="40" t="s">
        <v>23</v>
      </c>
    </row>
    <row r="5" customFormat="1" ht="33" customHeight="1" spans="1:16">
      <c r="A5" s="34">
        <v>3</v>
      </c>
      <c r="B5" s="11" t="s">
        <v>105</v>
      </c>
      <c r="C5" s="12" t="s">
        <v>106</v>
      </c>
      <c r="D5" s="11" t="s">
        <v>19</v>
      </c>
      <c r="E5" s="11" t="s">
        <v>20</v>
      </c>
      <c r="F5" s="11" t="s">
        <v>100</v>
      </c>
      <c r="G5" s="12">
        <v>1908010301</v>
      </c>
      <c r="H5" s="11" t="s">
        <v>107</v>
      </c>
      <c r="I5" s="49">
        <v>74.5</v>
      </c>
      <c r="J5" s="40">
        <f t="shared" si="0"/>
        <v>44.7</v>
      </c>
      <c r="K5" s="50">
        <v>86.6</v>
      </c>
      <c r="L5" s="40">
        <f t="shared" si="1"/>
        <v>34.64</v>
      </c>
      <c r="M5" s="40">
        <f t="shared" si="2"/>
        <v>79.34</v>
      </c>
      <c r="N5" s="40"/>
      <c r="O5" s="20">
        <v>3</v>
      </c>
      <c r="P5" s="40" t="s">
        <v>23</v>
      </c>
    </row>
    <row r="6" customFormat="1" ht="33" customHeight="1" spans="1:16">
      <c r="A6" s="34">
        <v>4</v>
      </c>
      <c r="B6" s="11" t="s">
        <v>108</v>
      </c>
      <c r="C6" s="12" t="s">
        <v>109</v>
      </c>
      <c r="D6" s="11" t="s">
        <v>19</v>
      </c>
      <c r="E6" s="11" t="s">
        <v>20</v>
      </c>
      <c r="F6" s="11" t="s">
        <v>100</v>
      </c>
      <c r="G6" s="12">
        <v>1908010301</v>
      </c>
      <c r="H6" s="11" t="s">
        <v>110</v>
      </c>
      <c r="I6" s="49">
        <v>72.5</v>
      </c>
      <c r="J6" s="40">
        <f t="shared" si="0"/>
        <v>43.5</v>
      </c>
      <c r="K6" s="50">
        <v>89.5</v>
      </c>
      <c r="L6" s="40">
        <f t="shared" si="1"/>
        <v>35.8</v>
      </c>
      <c r="M6" s="40">
        <f t="shared" si="2"/>
        <v>79.3</v>
      </c>
      <c r="N6" s="40"/>
      <c r="O6" s="20">
        <v>4</v>
      </c>
      <c r="P6" s="40" t="s">
        <v>23</v>
      </c>
    </row>
    <row r="7" customFormat="1" ht="33" customHeight="1" spans="1:16">
      <c r="A7" s="34">
        <v>5</v>
      </c>
      <c r="B7" s="11" t="s">
        <v>111</v>
      </c>
      <c r="C7" s="12" t="s">
        <v>112</v>
      </c>
      <c r="D7" s="11" t="s">
        <v>35</v>
      </c>
      <c r="E7" s="11" t="s">
        <v>20</v>
      </c>
      <c r="F7" s="11" t="s">
        <v>100</v>
      </c>
      <c r="G7" s="12">
        <v>1908010301</v>
      </c>
      <c r="H7" s="11" t="s">
        <v>113</v>
      </c>
      <c r="I7" s="49">
        <v>75.5</v>
      </c>
      <c r="J7" s="40">
        <f t="shared" si="0"/>
        <v>45.3</v>
      </c>
      <c r="K7" s="50">
        <v>82.5</v>
      </c>
      <c r="L7" s="40">
        <f t="shared" si="1"/>
        <v>33</v>
      </c>
      <c r="M7" s="40">
        <f t="shared" si="2"/>
        <v>78.3</v>
      </c>
      <c r="N7" s="40"/>
      <c r="O7" s="20">
        <v>5</v>
      </c>
      <c r="P7" s="40" t="s">
        <v>23</v>
      </c>
    </row>
    <row r="8" customFormat="1" ht="33" customHeight="1" spans="1:16">
      <c r="A8" s="34">
        <v>6</v>
      </c>
      <c r="B8" s="11" t="s">
        <v>114</v>
      </c>
      <c r="C8" s="12" t="s">
        <v>115</v>
      </c>
      <c r="D8" s="11" t="s">
        <v>35</v>
      </c>
      <c r="E8" s="11" t="s">
        <v>20</v>
      </c>
      <c r="F8" s="11" t="s">
        <v>100</v>
      </c>
      <c r="G8" s="12">
        <v>1908010301</v>
      </c>
      <c r="H8" s="11" t="s">
        <v>116</v>
      </c>
      <c r="I8" s="49">
        <v>71</v>
      </c>
      <c r="J8" s="40">
        <f t="shared" si="0"/>
        <v>42.6</v>
      </c>
      <c r="K8" s="50">
        <v>85</v>
      </c>
      <c r="L8" s="40">
        <f t="shared" si="1"/>
        <v>34</v>
      </c>
      <c r="M8" s="40">
        <f t="shared" si="2"/>
        <v>76.6</v>
      </c>
      <c r="N8" s="40"/>
      <c r="O8" s="20">
        <v>6</v>
      </c>
      <c r="P8" s="40" t="s">
        <v>23</v>
      </c>
    </row>
    <row r="9" customFormat="1" ht="33" customHeight="1" spans="1:16">
      <c r="A9" s="34">
        <v>7</v>
      </c>
      <c r="B9" s="11" t="s">
        <v>117</v>
      </c>
      <c r="C9" s="12" t="s">
        <v>118</v>
      </c>
      <c r="D9" s="11" t="s">
        <v>35</v>
      </c>
      <c r="E9" s="11" t="s">
        <v>20</v>
      </c>
      <c r="F9" s="11" t="s">
        <v>100</v>
      </c>
      <c r="G9" s="12">
        <v>1908010301</v>
      </c>
      <c r="H9" s="11" t="s">
        <v>119</v>
      </c>
      <c r="I9" s="49">
        <v>69</v>
      </c>
      <c r="J9" s="40">
        <f t="shared" si="0"/>
        <v>41.4</v>
      </c>
      <c r="K9" s="50">
        <v>87.1</v>
      </c>
      <c r="L9" s="40">
        <f t="shared" si="1"/>
        <v>34.84</v>
      </c>
      <c r="M9" s="40">
        <f t="shared" si="2"/>
        <v>76.24</v>
      </c>
      <c r="N9" s="40"/>
      <c r="O9" s="20">
        <v>7</v>
      </c>
      <c r="P9" s="40" t="s">
        <v>23</v>
      </c>
    </row>
    <row r="10" customFormat="1" ht="33" customHeight="1" spans="1:16">
      <c r="A10" s="34">
        <v>8</v>
      </c>
      <c r="B10" s="11" t="s">
        <v>120</v>
      </c>
      <c r="C10" s="12" t="s">
        <v>121</v>
      </c>
      <c r="D10" s="11" t="s">
        <v>35</v>
      </c>
      <c r="E10" s="11" t="s">
        <v>20</v>
      </c>
      <c r="F10" s="11" t="s">
        <v>100</v>
      </c>
      <c r="G10" s="12">
        <v>1908010301</v>
      </c>
      <c r="H10" s="11" t="s">
        <v>122</v>
      </c>
      <c r="I10" s="49">
        <v>70.5</v>
      </c>
      <c r="J10" s="40">
        <f t="shared" si="0"/>
        <v>42.3</v>
      </c>
      <c r="K10" s="50">
        <v>84.6</v>
      </c>
      <c r="L10" s="40">
        <f t="shared" si="1"/>
        <v>33.84</v>
      </c>
      <c r="M10" s="40">
        <f t="shared" si="2"/>
        <v>76.14</v>
      </c>
      <c r="N10" s="40"/>
      <c r="O10" s="20">
        <v>8</v>
      </c>
      <c r="P10" s="40" t="s">
        <v>23</v>
      </c>
    </row>
    <row r="11" customFormat="1" ht="33" customHeight="1" spans="1:16">
      <c r="A11" s="34">
        <v>9</v>
      </c>
      <c r="B11" s="11" t="s">
        <v>123</v>
      </c>
      <c r="C11" s="12" t="s">
        <v>124</v>
      </c>
      <c r="D11" s="11" t="s">
        <v>35</v>
      </c>
      <c r="E11" s="11" t="s">
        <v>20</v>
      </c>
      <c r="F11" s="11" t="s">
        <v>100</v>
      </c>
      <c r="G11" s="12">
        <v>1908010301</v>
      </c>
      <c r="H11" s="11" t="s">
        <v>125</v>
      </c>
      <c r="I11" s="49">
        <v>69.5</v>
      </c>
      <c r="J11" s="40">
        <f t="shared" si="0"/>
        <v>41.7</v>
      </c>
      <c r="K11" s="50">
        <v>85.8</v>
      </c>
      <c r="L11" s="40">
        <f t="shared" si="1"/>
        <v>34.32</v>
      </c>
      <c r="M11" s="40">
        <f t="shared" si="2"/>
        <v>76.02</v>
      </c>
      <c r="N11" s="40"/>
      <c r="O11" s="20">
        <v>9</v>
      </c>
      <c r="P11" s="40" t="s">
        <v>23</v>
      </c>
    </row>
    <row r="12" s="2" customFormat="1" ht="33" customHeight="1" spans="1:16">
      <c r="A12" s="30">
        <v>10</v>
      </c>
      <c r="B12" s="14" t="s">
        <v>126</v>
      </c>
      <c r="C12" s="15" t="s">
        <v>127</v>
      </c>
      <c r="D12" s="14" t="s">
        <v>35</v>
      </c>
      <c r="E12" s="14" t="s">
        <v>20</v>
      </c>
      <c r="F12" s="14" t="s">
        <v>100</v>
      </c>
      <c r="G12" s="15">
        <v>1908010301</v>
      </c>
      <c r="H12" s="14" t="s">
        <v>128</v>
      </c>
      <c r="I12" s="31">
        <v>67</v>
      </c>
      <c r="J12" s="13">
        <f t="shared" si="0"/>
        <v>40.2</v>
      </c>
      <c r="K12" s="23">
        <v>88.2</v>
      </c>
      <c r="L12" s="13">
        <f t="shared" si="1"/>
        <v>35.28</v>
      </c>
      <c r="M12" s="13">
        <f t="shared" si="2"/>
        <v>75.48</v>
      </c>
      <c r="N12" s="13"/>
      <c r="O12" s="24">
        <v>10</v>
      </c>
      <c r="P12" s="13" t="s">
        <v>23</v>
      </c>
    </row>
    <row r="13" customFormat="1" ht="33" customHeight="1" spans="1:16">
      <c r="A13" s="34">
        <v>11</v>
      </c>
      <c r="B13" s="11" t="s">
        <v>129</v>
      </c>
      <c r="C13" s="12" t="s">
        <v>130</v>
      </c>
      <c r="D13" s="11" t="s">
        <v>19</v>
      </c>
      <c r="E13" s="11" t="s">
        <v>20</v>
      </c>
      <c r="F13" s="11" t="s">
        <v>100</v>
      </c>
      <c r="G13" s="12">
        <v>1908010301</v>
      </c>
      <c r="H13" s="11" t="s">
        <v>131</v>
      </c>
      <c r="I13" s="49">
        <v>66</v>
      </c>
      <c r="J13" s="40">
        <f t="shared" si="0"/>
        <v>39.6</v>
      </c>
      <c r="K13" s="50">
        <v>87.6</v>
      </c>
      <c r="L13" s="40">
        <f t="shared" si="1"/>
        <v>35.04</v>
      </c>
      <c r="M13" s="40">
        <f t="shared" si="2"/>
        <v>74.64</v>
      </c>
      <c r="N13" s="40"/>
      <c r="O13" s="20">
        <v>11</v>
      </c>
      <c r="P13" s="40"/>
    </row>
    <row r="14" customFormat="1" ht="33" customHeight="1" spans="1:16">
      <c r="A14" s="34">
        <v>12</v>
      </c>
      <c r="B14" s="11" t="s">
        <v>132</v>
      </c>
      <c r="C14" s="12" t="s">
        <v>133</v>
      </c>
      <c r="D14" s="11" t="s">
        <v>19</v>
      </c>
      <c r="E14" s="11" t="s">
        <v>20</v>
      </c>
      <c r="F14" s="11" t="s">
        <v>100</v>
      </c>
      <c r="G14" s="12">
        <v>1908010301</v>
      </c>
      <c r="H14" s="11" t="s">
        <v>134</v>
      </c>
      <c r="I14" s="49">
        <v>66</v>
      </c>
      <c r="J14" s="40">
        <f t="shared" si="0"/>
        <v>39.6</v>
      </c>
      <c r="K14" s="50">
        <v>86.1</v>
      </c>
      <c r="L14" s="40">
        <f t="shared" si="1"/>
        <v>34.44</v>
      </c>
      <c r="M14" s="40">
        <f t="shared" si="2"/>
        <v>74.04</v>
      </c>
      <c r="N14" s="40"/>
      <c r="O14" s="20">
        <v>12</v>
      </c>
      <c r="P14" s="40"/>
    </row>
    <row r="15" customFormat="1" ht="33" customHeight="1" spans="1:16">
      <c r="A15" s="34">
        <v>13</v>
      </c>
      <c r="B15" s="11" t="s">
        <v>135</v>
      </c>
      <c r="C15" s="12" t="s">
        <v>136</v>
      </c>
      <c r="D15" s="11" t="s">
        <v>35</v>
      </c>
      <c r="E15" s="11" t="s">
        <v>20</v>
      </c>
      <c r="F15" s="11" t="s">
        <v>100</v>
      </c>
      <c r="G15" s="12">
        <v>1908010301</v>
      </c>
      <c r="H15" s="11" t="s">
        <v>137</v>
      </c>
      <c r="I15" s="49">
        <v>67.5</v>
      </c>
      <c r="J15" s="40">
        <f t="shared" si="0"/>
        <v>40.5</v>
      </c>
      <c r="K15" s="50">
        <v>83.3</v>
      </c>
      <c r="L15" s="40">
        <f t="shared" si="1"/>
        <v>33.32</v>
      </c>
      <c r="M15" s="40">
        <f t="shared" si="2"/>
        <v>73.82</v>
      </c>
      <c r="N15" s="40"/>
      <c r="O15" s="20">
        <v>13</v>
      </c>
      <c r="P15" s="40"/>
    </row>
    <row r="16" customFormat="1" ht="33" customHeight="1" spans="1:16">
      <c r="A16" s="34">
        <v>14</v>
      </c>
      <c r="B16" s="11" t="s">
        <v>138</v>
      </c>
      <c r="C16" s="12" t="s">
        <v>139</v>
      </c>
      <c r="D16" s="11" t="s">
        <v>35</v>
      </c>
      <c r="E16" s="11" t="s">
        <v>20</v>
      </c>
      <c r="F16" s="11" t="s">
        <v>100</v>
      </c>
      <c r="G16" s="12">
        <v>1908010301</v>
      </c>
      <c r="H16" s="11" t="s">
        <v>140</v>
      </c>
      <c r="I16" s="49">
        <v>67</v>
      </c>
      <c r="J16" s="40">
        <f t="shared" si="0"/>
        <v>40.2</v>
      </c>
      <c r="K16" s="50">
        <v>83.5</v>
      </c>
      <c r="L16" s="40">
        <f t="shared" si="1"/>
        <v>33.4</v>
      </c>
      <c r="M16" s="40">
        <f t="shared" si="2"/>
        <v>73.6</v>
      </c>
      <c r="N16" s="40"/>
      <c r="O16" s="20">
        <v>14</v>
      </c>
      <c r="P16" s="40"/>
    </row>
    <row r="17" customFormat="1" ht="33" customHeight="1" spans="1:16">
      <c r="A17" s="34">
        <v>15</v>
      </c>
      <c r="B17" s="11" t="s">
        <v>141</v>
      </c>
      <c r="C17" s="12" t="s">
        <v>142</v>
      </c>
      <c r="D17" s="11" t="s">
        <v>19</v>
      </c>
      <c r="E17" s="11" t="s">
        <v>20</v>
      </c>
      <c r="F17" s="11" t="s">
        <v>100</v>
      </c>
      <c r="G17" s="12">
        <v>1908010301</v>
      </c>
      <c r="H17" s="11" t="s">
        <v>143</v>
      </c>
      <c r="I17" s="49">
        <v>67.5</v>
      </c>
      <c r="J17" s="40">
        <f t="shared" si="0"/>
        <v>40.5</v>
      </c>
      <c r="K17" s="50">
        <v>82.4</v>
      </c>
      <c r="L17" s="40">
        <f t="shared" si="1"/>
        <v>32.96</v>
      </c>
      <c r="M17" s="40">
        <f t="shared" si="2"/>
        <v>73.46</v>
      </c>
      <c r="N17" s="40"/>
      <c r="O17" s="20">
        <v>15</v>
      </c>
      <c r="P17" s="40"/>
    </row>
    <row r="18" customFormat="1" ht="33" customHeight="1" spans="1:16">
      <c r="A18" s="34">
        <v>16</v>
      </c>
      <c r="B18" s="11" t="s">
        <v>144</v>
      </c>
      <c r="C18" s="12" t="s">
        <v>145</v>
      </c>
      <c r="D18" s="11" t="s">
        <v>19</v>
      </c>
      <c r="E18" s="11" t="s">
        <v>20</v>
      </c>
      <c r="F18" s="11" t="s">
        <v>100</v>
      </c>
      <c r="G18" s="12">
        <v>1908010301</v>
      </c>
      <c r="H18" s="11" t="s">
        <v>146</v>
      </c>
      <c r="I18" s="49">
        <v>68</v>
      </c>
      <c r="J18" s="40">
        <f t="shared" si="0"/>
        <v>40.8</v>
      </c>
      <c r="K18" s="50">
        <v>81.5</v>
      </c>
      <c r="L18" s="40">
        <f t="shared" si="1"/>
        <v>32.6</v>
      </c>
      <c r="M18" s="40">
        <f t="shared" si="2"/>
        <v>73.4</v>
      </c>
      <c r="N18" s="40"/>
      <c r="O18" s="20">
        <v>16</v>
      </c>
      <c r="P18" s="40"/>
    </row>
    <row r="19" customFormat="1" ht="33" customHeight="1" spans="1:16">
      <c r="A19" s="34">
        <v>17</v>
      </c>
      <c r="B19" s="11" t="s">
        <v>147</v>
      </c>
      <c r="C19" s="12" t="s">
        <v>148</v>
      </c>
      <c r="D19" s="11" t="s">
        <v>35</v>
      </c>
      <c r="E19" s="11" t="s">
        <v>20</v>
      </c>
      <c r="F19" s="11" t="s">
        <v>100</v>
      </c>
      <c r="G19" s="12">
        <v>1908010301</v>
      </c>
      <c r="H19" s="11" t="s">
        <v>149</v>
      </c>
      <c r="I19" s="49">
        <v>67.5</v>
      </c>
      <c r="J19" s="40">
        <f t="shared" si="0"/>
        <v>40.5</v>
      </c>
      <c r="K19" s="50">
        <v>82</v>
      </c>
      <c r="L19" s="40">
        <f t="shared" si="1"/>
        <v>32.8</v>
      </c>
      <c r="M19" s="40">
        <f t="shared" si="2"/>
        <v>73.3</v>
      </c>
      <c r="N19" s="40"/>
      <c r="O19" s="20">
        <v>17</v>
      </c>
      <c r="P19" s="40"/>
    </row>
    <row r="20" customFormat="1" ht="33" customHeight="1" spans="1:16">
      <c r="A20" s="34">
        <v>18</v>
      </c>
      <c r="B20" s="11" t="s">
        <v>150</v>
      </c>
      <c r="C20" s="12" t="s">
        <v>151</v>
      </c>
      <c r="D20" s="11" t="s">
        <v>19</v>
      </c>
      <c r="E20" s="11" t="s">
        <v>20</v>
      </c>
      <c r="F20" s="11" t="s">
        <v>100</v>
      </c>
      <c r="G20" s="12">
        <v>1908010301</v>
      </c>
      <c r="H20" s="11" t="s">
        <v>152</v>
      </c>
      <c r="I20" s="49">
        <v>65.5</v>
      </c>
      <c r="J20" s="40">
        <f t="shared" si="0"/>
        <v>39.3</v>
      </c>
      <c r="K20" s="50">
        <v>83.4</v>
      </c>
      <c r="L20" s="40">
        <f t="shared" si="1"/>
        <v>33.36</v>
      </c>
      <c r="M20" s="40">
        <f t="shared" si="2"/>
        <v>72.66</v>
      </c>
      <c r="N20" s="40"/>
      <c r="O20" s="20">
        <v>18</v>
      </c>
      <c r="P20" s="40"/>
    </row>
    <row r="21" customFormat="1" ht="33" customHeight="1" spans="1:16">
      <c r="A21" s="34">
        <v>19</v>
      </c>
      <c r="B21" s="11" t="s">
        <v>153</v>
      </c>
      <c r="C21" s="12" t="s">
        <v>154</v>
      </c>
      <c r="D21" s="11" t="s">
        <v>19</v>
      </c>
      <c r="E21" s="11" t="s">
        <v>20</v>
      </c>
      <c r="F21" s="11" t="s">
        <v>100</v>
      </c>
      <c r="G21" s="12">
        <v>1908010301</v>
      </c>
      <c r="H21" s="11" t="s">
        <v>155</v>
      </c>
      <c r="I21" s="49">
        <v>66</v>
      </c>
      <c r="J21" s="40">
        <f t="shared" si="0"/>
        <v>39.6</v>
      </c>
      <c r="K21" s="50">
        <v>81.6</v>
      </c>
      <c r="L21" s="40">
        <f t="shared" si="1"/>
        <v>32.64</v>
      </c>
      <c r="M21" s="40">
        <f t="shared" si="2"/>
        <v>72.24</v>
      </c>
      <c r="N21" s="40"/>
      <c r="O21" s="20">
        <v>19</v>
      </c>
      <c r="P21" s="40"/>
    </row>
    <row r="22" customFormat="1" ht="33" customHeight="1" spans="1:16">
      <c r="A22" s="34">
        <v>20</v>
      </c>
      <c r="B22" s="11" t="s">
        <v>156</v>
      </c>
      <c r="C22" s="12" t="s">
        <v>157</v>
      </c>
      <c r="D22" s="11" t="s">
        <v>35</v>
      </c>
      <c r="E22" s="11" t="s">
        <v>20</v>
      </c>
      <c r="F22" s="11" t="s">
        <v>100</v>
      </c>
      <c r="G22" s="12">
        <v>1908010301</v>
      </c>
      <c r="H22" s="11" t="s">
        <v>158</v>
      </c>
      <c r="I22" s="49">
        <v>66</v>
      </c>
      <c r="J22" s="40">
        <f t="shared" si="0"/>
        <v>39.6</v>
      </c>
      <c r="K22" s="50">
        <v>77.6</v>
      </c>
      <c r="L22" s="40">
        <f t="shared" si="1"/>
        <v>31.04</v>
      </c>
      <c r="M22" s="40">
        <f t="shared" si="2"/>
        <v>70.64</v>
      </c>
      <c r="N22" s="40"/>
      <c r="O22" s="20">
        <v>20</v>
      </c>
      <c r="P22" s="40"/>
    </row>
    <row r="23" spans="3:7">
      <c r="C23" s="46"/>
      <c r="D23" s="47"/>
      <c r="E23" s="47"/>
      <c r="F23" s="47"/>
      <c r="G23" s="48"/>
    </row>
    <row r="24" spans="3:7">
      <c r="C24" s="46"/>
      <c r="D24" s="47"/>
      <c r="E24" s="47"/>
      <c r="F24" s="47"/>
      <c r="G24" s="48"/>
    </row>
    <row r="25" spans="3:7">
      <c r="C25" s="46"/>
      <c r="D25" s="47"/>
      <c r="E25" s="47"/>
      <c r="F25" s="47"/>
      <c r="G25" s="48"/>
    </row>
  </sheetData>
  <autoFilter ref="A1:O22">
    <sortState ref="A1:O22">
      <sortCondition ref="I2" descending="1"/>
    </sortState>
    <extLst/>
  </autoFilter>
  <sortState ref="A3:P25">
    <sortCondition ref="M3" descending="1"/>
  </sortState>
  <mergeCells count="1">
    <mergeCell ref="A1:P1"/>
  </mergeCells>
  <pageMargins left="0.313888888888889" right="0.75" top="0.511805555555556" bottom="1.14166666666667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O12" sqref="O12"/>
    </sheetView>
  </sheetViews>
  <sheetFormatPr defaultColWidth="9" defaultRowHeight="13.5"/>
  <cols>
    <col min="1" max="1" width="7.38333333333333" customWidth="1"/>
    <col min="2" max="2" width="12.3833333333333" style="3" customWidth="1"/>
    <col min="3" max="3" width="21.8416666666667" customWidth="1"/>
    <col min="4" max="4" width="6.38333333333333" customWidth="1"/>
    <col min="5" max="5" width="11.5" customWidth="1"/>
    <col min="6" max="6" width="12.6333333333333" customWidth="1"/>
    <col min="7" max="7" width="12.675" style="33" customWidth="1"/>
    <col min="8" max="8" width="15.3" customWidth="1"/>
    <col min="9" max="9" width="10.125" customWidth="1"/>
    <col min="10" max="10" width="13.1083333333333" customWidth="1"/>
    <col min="11" max="11" width="8.75" customWidth="1"/>
    <col min="12" max="12" width="12" customWidth="1"/>
    <col min="13" max="13" width="8.66666666666667" customWidth="1"/>
    <col min="14" max="14" width="6.44166666666667" customWidth="1"/>
    <col min="15" max="15" width="6.66666666666667" customWidth="1"/>
    <col min="16" max="16" width="12.125" customWidth="1"/>
  </cols>
  <sheetData>
    <row r="1" ht="33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9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6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9" t="s">
        <v>15</v>
      </c>
      <c r="P2" s="9" t="s">
        <v>16</v>
      </c>
    </row>
    <row r="3" ht="35" customHeight="1" spans="1:16">
      <c r="A3" s="34">
        <v>1</v>
      </c>
      <c r="B3" s="35" t="s">
        <v>159</v>
      </c>
      <c r="C3" s="12" t="s">
        <v>160</v>
      </c>
      <c r="D3" s="11" t="s">
        <v>35</v>
      </c>
      <c r="E3" s="11" t="s">
        <v>20</v>
      </c>
      <c r="F3" s="11" t="s">
        <v>161</v>
      </c>
      <c r="G3" s="11">
        <v>1908010401</v>
      </c>
      <c r="H3" s="36" t="s">
        <v>162</v>
      </c>
      <c r="I3" s="39">
        <v>75</v>
      </c>
      <c r="J3" s="40">
        <f t="shared" ref="J3:J22" si="0">I3*0.6</f>
        <v>45</v>
      </c>
      <c r="K3" s="40">
        <v>90.2</v>
      </c>
      <c r="L3" s="40">
        <f t="shared" ref="L3:L22" si="1">K3*0.4</f>
        <v>36.08</v>
      </c>
      <c r="M3" s="40">
        <f t="shared" ref="M3:M22" si="2">J3+L3</f>
        <v>81.08</v>
      </c>
      <c r="N3" s="40">
        <v>10</v>
      </c>
      <c r="O3" s="40">
        <v>1</v>
      </c>
      <c r="P3" s="40" t="s">
        <v>23</v>
      </c>
    </row>
    <row r="4" customFormat="1" ht="35" customHeight="1" spans="1:16">
      <c r="A4" s="34">
        <v>2</v>
      </c>
      <c r="B4" s="35" t="s">
        <v>163</v>
      </c>
      <c r="C4" s="12" t="s">
        <v>164</v>
      </c>
      <c r="D4" s="11" t="s">
        <v>35</v>
      </c>
      <c r="E4" s="11" t="s">
        <v>20</v>
      </c>
      <c r="F4" s="11" t="s">
        <v>161</v>
      </c>
      <c r="G4" s="11">
        <v>1908010401</v>
      </c>
      <c r="H4" s="36" t="s">
        <v>165</v>
      </c>
      <c r="I4" s="39">
        <v>79.5</v>
      </c>
      <c r="J4" s="40">
        <f t="shared" si="0"/>
        <v>47.7</v>
      </c>
      <c r="K4" s="40">
        <v>81.8</v>
      </c>
      <c r="L4" s="40">
        <f t="shared" si="1"/>
        <v>32.72</v>
      </c>
      <c r="M4" s="40">
        <f t="shared" si="2"/>
        <v>80.42</v>
      </c>
      <c r="N4" s="40"/>
      <c r="O4" s="40">
        <v>2</v>
      </c>
      <c r="P4" s="40" t="s">
        <v>23</v>
      </c>
    </row>
    <row r="5" customFormat="1" ht="35" customHeight="1" spans="1:16">
      <c r="A5" s="34">
        <v>3</v>
      </c>
      <c r="B5" s="35" t="s">
        <v>166</v>
      </c>
      <c r="C5" s="12" t="s">
        <v>167</v>
      </c>
      <c r="D5" s="11" t="s">
        <v>35</v>
      </c>
      <c r="E5" s="11" t="s">
        <v>20</v>
      </c>
      <c r="F5" s="11" t="s">
        <v>161</v>
      </c>
      <c r="G5" s="11">
        <v>1908010401</v>
      </c>
      <c r="H5" s="36" t="s">
        <v>168</v>
      </c>
      <c r="I5" s="39">
        <v>71.5</v>
      </c>
      <c r="J5" s="40">
        <f t="shared" si="0"/>
        <v>42.9</v>
      </c>
      <c r="K5" s="40">
        <v>90.8</v>
      </c>
      <c r="L5" s="40">
        <f t="shared" si="1"/>
        <v>36.32</v>
      </c>
      <c r="M5" s="40">
        <f t="shared" si="2"/>
        <v>79.22</v>
      </c>
      <c r="N5" s="40"/>
      <c r="O5" s="40">
        <v>3</v>
      </c>
      <c r="P5" s="40" t="s">
        <v>23</v>
      </c>
    </row>
    <row r="6" customFormat="1" ht="35" customHeight="1" spans="1:16">
      <c r="A6" s="34">
        <v>4</v>
      </c>
      <c r="B6" s="35" t="s">
        <v>169</v>
      </c>
      <c r="C6" s="12" t="s">
        <v>170</v>
      </c>
      <c r="D6" s="11" t="s">
        <v>19</v>
      </c>
      <c r="E6" s="11" t="s">
        <v>20</v>
      </c>
      <c r="F6" s="11" t="s">
        <v>161</v>
      </c>
      <c r="G6" s="11">
        <v>1908010401</v>
      </c>
      <c r="H6" s="36" t="s">
        <v>171</v>
      </c>
      <c r="I6" s="39">
        <v>74</v>
      </c>
      <c r="J6" s="40">
        <f t="shared" si="0"/>
        <v>44.4</v>
      </c>
      <c r="K6" s="40">
        <v>85.2</v>
      </c>
      <c r="L6" s="40">
        <f t="shared" si="1"/>
        <v>34.08</v>
      </c>
      <c r="M6" s="40">
        <f t="shared" si="2"/>
        <v>78.48</v>
      </c>
      <c r="N6" s="40"/>
      <c r="O6" s="40">
        <v>4</v>
      </c>
      <c r="P6" s="40" t="s">
        <v>23</v>
      </c>
    </row>
    <row r="7" customFormat="1" ht="35" customHeight="1" spans="1:16">
      <c r="A7" s="34">
        <v>5</v>
      </c>
      <c r="B7" s="35" t="s">
        <v>172</v>
      </c>
      <c r="C7" s="12" t="s">
        <v>173</v>
      </c>
      <c r="D7" s="11" t="s">
        <v>19</v>
      </c>
      <c r="E7" s="11" t="s">
        <v>20</v>
      </c>
      <c r="F7" s="11" t="s">
        <v>161</v>
      </c>
      <c r="G7" s="11">
        <v>1908010401</v>
      </c>
      <c r="H7" s="36" t="s">
        <v>174</v>
      </c>
      <c r="I7" s="39">
        <v>70.5</v>
      </c>
      <c r="J7" s="40">
        <f t="shared" si="0"/>
        <v>42.3</v>
      </c>
      <c r="K7" s="40">
        <v>87.8</v>
      </c>
      <c r="L7" s="40">
        <f t="shared" si="1"/>
        <v>35.12</v>
      </c>
      <c r="M7" s="40">
        <f t="shared" si="2"/>
        <v>77.42</v>
      </c>
      <c r="N7" s="40"/>
      <c r="O7" s="40">
        <v>5</v>
      </c>
      <c r="P7" s="40" t="s">
        <v>23</v>
      </c>
    </row>
    <row r="8" customFormat="1" ht="35" customHeight="1" spans="1:16">
      <c r="A8" s="34">
        <v>6</v>
      </c>
      <c r="B8" s="35" t="s">
        <v>175</v>
      </c>
      <c r="C8" s="12" t="s">
        <v>176</v>
      </c>
      <c r="D8" s="11" t="s">
        <v>19</v>
      </c>
      <c r="E8" s="11" t="s">
        <v>20</v>
      </c>
      <c r="F8" s="11" t="s">
        <v>161</v>
      </c>
      <c r="G8" s="11">
        <v>1908010401</v>
      </c>
      <c r="H8" s="36" t="s">
        <v>177</v>
      </c>
      <c r="I8" s="39">
        <v>69.5</v>
      </c>
      <c r="J8" s="40">
        <f t="shared" si="0"/>
        <v>41.7</v>
      </c>
      <c r="K8" s="40">
        <v>89.3</v>
      </c>
      <c r="L8" s="40">
        <f t="shared" si="1"/>
        <v>35.72</v>
      </c>
      <c r="M8" s="40">
        <f t="shared" si="2"/>
        <v>77.42</v>
      </c>
      <c r="N8" s="40"/>
      <c r="O8" s="40">
        <v>5</v>
      </c>
      <c r="P8" s="40" t="s">
        <v>23</v>
      </c>
    </row>
    <row r="9" customFormat="1" ht="35" customHeight="1" spans="1:16">
      <c r="A9" s="34">
        <v>7</v>
      </c>
      <c r="B9" s="35" t="s">
        <v>178</v>
      </c>
      <c r="C9" s="12" t="s">
        <v>179</v>
      </c>
      <c r="D9" s="11" t="s">
        <v>19</v>
      </c>
      <c r="E9" s="11" t="s">
        <v>20</v>
      </c>
      <c r="F9" s="11" t="s">
        <v>161</v>
      </c>
      <c r="G9" s="11">
        <v>1908010401</v>
      </c>
      <c r="H9" s="36" t="s">
        <v>180</v>
      </c>
      <c r="I9" s="39">
        <v>70.5</v>
      </c>
      <c r="J9" s="40">
        <f t="shared" si="0"/>
        <v>42.3</v>
      </c>
      <c r="K9" s="40">
        <v>87.1</v>
      </c>
      <c r="L9" s="40">
        <f t="shared" si="1"/>
        <v>34.84</v>
      </c>
      <c r="M9" s="40">
        <f t="shared" si="2"/>
        <v>77.14</v>
      </c>
      <c r="N9" s="40"/>
      <c r="O9" s="40">
        <v>7</v>
      </c>
      <c r="P9" s="40" t="s">
        <v>23</v>
      </c>
    </row>
    <row r="10" customFormat="1" ht="35" customHeight="1" spans="1:16">
      <c r="A10" s="34">
        <v>8</v>
      </c>
      <c r="B10" s="35" t="s">
        <v>181</v>
      </c>
      <c r="C10" s="12" t="s">
        <v>182</v>
      </c>
      <c r="D10" s="11" t="s">
        <v>19</v>
      </c>
      <c r="E10" s="11" t="s">
        <v>20</v>
      </c>
      <c r="F10" s="11" t="s">
        <v>161</v>
      </c>
      <c r="G10" s="11">
        <v>1908010401</v>
      </c>
      <c r="H10" s="36" t="s">
        <v>183</v>
      </c>
      <c r="I10" s="39">
        <v>69</v>
      </c>
      <c r="J10" s="40">
        <f t="shared" si="0"/>
        <v>41.4</v>
      </c>
      <c r="K10" s="40">
        <v>89.3</v>
      </c>
      <c r="L10" s="40">
        <f t="shared" si="1"/>
        <v>35.72</v>
      </c>
      <c r="M10" s="40">
        <f t="shared" si="2"/>
        <v>77.12</v>
      </c>
      <c r="N10" s="40"/>
      <c r="O10" s="40">
        <v>8</v>
      </c>
      <c r="P10" s="40" t="s">
        <v>23</v>
      </c>
    </row>
    <row r="11" customFormat="1" ht="35" customHeight="1" spans="1:16">
      <c r="A11" s="34">
        <v>9</v>
      </c>
      <c r="B11" s="35" t="s">
        <v>184</v>
      </c>
      <c r="C11" s="12" t="s">
        <v>185</v>
      </c>
      <c r="D11" s="11" t="s">
        <v>19</v>
      </c>
      <c r="E11" s="11" t="s">
        <v>20</v>
      </c>
      <c r="F11" s="11" t="s">
        <v>161</v>
      </c>
      <c r="G11" s="11">
        <v>1908010401</v>
      </c>
      <c r="H11" s="36" t="s">
        <v>186</v>
      </c>
      <c r="I11" s="39">
        <v>70</v>
      </c>
      <c r="J11" s="40">
        <f t="shared" si="0"/>
        <v>42</v>
      </c>
      <c r="K11" s="40">
        <v>87.6</v>
      </c>
      <c r="L11" s="40">
        <f t="shared" si="1"/>
        <v>35.04</v>
      </c>
      <c r="M11" s="40">
        <f t="shared" si="2"/>
        <v>77.04</v>
      </c>
      <c r="N11" s="40"/>
      <c r="O11" s="40">
        <v>9</v>
      </c>
      <c r="P11" s="40" t="s">
        <v>23</v>
      </c>
    </row>
    <row r="12" s="2" customFormat="1" ht="35" customHeight="1" spans="1:16">
      <c r="A12" s="30">
        <v>10</v>
      </c>
      <c r="B12" s="37" t="s">
        <v>187</v>
      </c>
      <c r="C12" s="15" t="s">
        <v>188</v>
      </c>
      <c r="D12" s="14" t="s">
        <v>35</v>
      </c>
      <c r="E12" s="14" t="s">
        <v>20</v>
      </c>
      <c r="F12" s="14" t="s">
        <v>161</v>
      </c>
      <c r="G12" s="14">
        <v>1908010401</v>
      </c>
      <c r="H12" s="38" t="s">
        <v>189</v>
      </c>
      <c r="I12" s="41">
        <v>69</v>
      </c>
      <c r="J12" s="13">
        <f t="shared" si="0"/>
        <v>41.4</v>
      </c>
      <c r="K12" s="13">
        <v>87.8</v>
      </c>
      <c r="L12" s="13">
        <f t="shared" si="1"/>
        <v>35.12</v>
      </c>
      <c r="M12" s="13">
        <f t="shared" si="2"/>
        <v>76.52</v>
      </c>
      <c r="N12" s="13"/>
      <c r="O12" s="13">
        <v>10</v>
      </c>
      <c r="P12" s="13" t="s">
        <v>23</v>
      </c>
    </row>
    <row r="13" customFormat="1" ht="35" customHeight="1" spans="1:16">
      <c r="A13" s="34">
        <v>11</v>
      </c>
      <c r="B13" s="35" t="s">
        <v>190</v>
      </c>
      <c r="C13" s="12" t="s">
        <v>191</v>
      </c>
      <c r="D13" s="11" t="s">
        <v>19</v>
      </c>
      <c r="E13" s="11" t="s">
        <v>20</v>
      </c>
      <c r="F13" s="11" t="s">
        <v>161</v>
      </c>
      <c r="G13" s="11">
        <v>1908010401</v>
      </c>
      <c r="H13" s="36" t="s">
        <v>192</v>
      </c>
      <c r="I13" s="39">
        <v>70.5</v>
      </c>
      <c r="J13" s="40">
        <f t="shared" si="0"/>
        <v>42.3</v>
      </c>
      <c r="K13" s="40">
        <v>83.9</v>
      </c>
      <c r="L13" s="40">
        <f t="shared" si="1"/>
        <v>33.56</v>
      </c>
      <c r="M13" s="40">
        <f t="shared" si="2"/>
        <v>75.86</v>
      </c>
      <c r="N13" s="40"/>
      <c r="O13" s="40">
        <v>11</v>
      </c>
      <c r="P13" s="40"/>
    </row>
    <row r="14" customFormat="1" ht="35" customHeight="1" spans="1:16">
      <c r="A14" s="34">
        <v>12</v>
      </c>
      <c r="B14" s="35" t="s">
        <v>193</v>
      </c>
      <c r="C14" s="12" t="s">
        <v>194</v>
      </c>
      <c r="D14" s="11" t="s">
        <v>35</v>
      </c>
      <c r="E14" s="11" t="s">
        <v>20</v>
      </c>
      <c r="F14" s="11" t="s">
        <v>161</v>
      </c>
      <c r="G14" s="11">
        <v>1908010401</v>
      </c>
      <c r="H14" s="36" t="s">
        <v>195</v>
      </c>
      <c r="I14" s="39">
        <v>69.5</v>
      </c>
      <c r="J14" s="40">
        <f t="shared" si="0"/>
        <v>41.7</v>
      </c>
      <c r="K14" s="40">
        <v>85.2</v>
      </c>
      <c r="L14" s="40">
        <f t="shared" si="1"/>
        <v>34.08</v>
      </c>
      <c r="M14" s="40">
        <f t="shared" si="2"/>
        <v>75.78</v>
      </c>
      <c r="N14" s="40"/>
      <c r="O14" s="40">
        <v>12</v>
      </c>
      <c r="P14" s="40"/>
    </row>
    <row r="15" customFormat="1" ht="35" customHeight="1" spans="1:16">
      <c r="A15" s="34">
        <v>13</v>
      </c>
      <c r="B15" s="35" t="s">
        <v>196</v>
      </c>
      <c r="C15" s="12" t="s">
        <v>197</v>
      </c>
      <c r="D15" s="11" t="s">
        <v>35</v>
      </c>
      <c r="E15" s="11" t="s">
        <v>20</v>
      </c>
      <c r="F15" s="11" t="s">
        <v>161</v>
      </c>
      <c r="G15" s="11">
        <v>1908010401</v>
      </c>
      <c r="H15" s="36" t="s">
        <v>198</v>
      </c>
      <c r="I15" s="39">
        <v>72</v>
      </c>
      <c r="J15" s="40">
        <f t="shared" si="0"/>
        <v>43.2</v>
      </c>
      <c r="K15" s="40">
        <v>81</v>
      </c>
      <c r="L15" s="40">
        <f t="shared" si="1"/>
        <v>32.4</v>
      </c>
      <c r="M15" s="40">
        <f t="shared" si="2"/>
        <v>75.6</v>
      </c>
      <c r="N15" s="40"/>
      <c r="O15" s="40">
        <v>13</v>
      </c>
      <c r="P15" s="40"/>
    </row>
    <row r="16" customFormat="1" ht="35" customHeight="1" spans="1:16">
      <c r="A16" s="34">
        <v>14</v>
      </c>
      <c r="B16" s="35" t="s">
        <v>199</v>
      </c>
      <c r="C16" s="12" t="s">
        <v>200</v>
      </c>
      <c r="D16" s="11" t="s">
        <v>19</v>
      </c>
      <c r="E16" s="11" t="s">
        <v>20</v>
      </c>
      <c r="F16" s="11" t="s">
        <v>161</v>
      </c>
      <c r="G16" s="11">
        <v>1908010401</v>
      </c>
      <c r="H16" s="36" t="s">
        <v>201</v>
      </c>
      <c r="I16" s="39">
        <v>69.5</v>
      </c>
      <c r="J16" s="40">
        <f t="shared" si="0"/>
        <v>41.7</v>
      </c>
      <c r="K16" s="40">
        <v>84.2</v>
      </c>
      <c r="L16" s="40">
        <f t="shared" si="1"/>
        <v>33.68</v>
      </c>
      <c r="M16" s="40">
        <f t="shared" si="2"/>
        <v>75.38</v>
      </c>
      <c r="N16" s="40"/>
      <c r="O16" s="40">
        <v>14</v>
      </c>
      <c r="P16" s="40"/>
    </row>
    <row r="17" customFormat="1" ht="35" customHeight="1" spans="1:16">
      <c r="A17" s="34">
        <v>15</v>
      </c>
      <c r="B17" s="35" t="s">
        <v>202</v>
      </c>
      <c r="C17" s="12" t="s">
        <v>203</v>
      </c>
      <c r="D17" s="11" t="s">
        <v>35</v>
      </c>
      <c r="E17" s="11" t="s">
        <v>20</v>
      </c>
      <c r="F17" s="11" t="s">
        <v>161</v>
      </c>
      <c r="G17" s="11">
        <v>1908010401</v>
      </c>
      <c r="H17" s="36" t="s">
        <v>204</v>
      </c>
      <c r="I17" s="39">
        <v>69</v>
      </c>
      <c r="J17" s="40">
        <f t="shared" si="0"/>
        <v>41.4</v>
      </c>
      <c r="K17" s="40">
        <v>83.6</v>
      </c>
      <c r="L17" s="40">
        <f t="shared" si="1"/>
        <v>33.44</v>
      </c>
      <c r="M17" s="40">
        <f t="shared" si="2"/>
        <v>74.84</v>
      </c>
      <c r="N17" s="40"/>
      <c r="O17" s="40">
        <v>15</v>
      </c>
      <c r="P17" s="40"/>
    </row>
    <row r="18" customFormat="1" ht="35" customHeight="1" spans="1:16">
      <c r="A18" s="34">
        <v>16</v>
      </c>
      <c r="B18" s="35" t="s">
        <v>205</v>
      </c>
      <c r="C18" s="12" t="s">
        <v>206</v>
      </c>
      <c r="D18" s="11" t="s">
        <v>19</v>
      </c>
      <c r="E18" s="11" t="s">
        <v>20</v>
      </c>
      <c r="F18" s="11" t="s">
        <v>161</v>
      </c>
      <c r="G18" s="11">
        <v>1908010401</v>
      </c>
      <c r="H18" s="36" t="s">
        <v>207</v>
      </c>
      <c r="I18" s="39">
        <v>67</v>
      </c>
      <c r="J18" s="40">
        <f t="shared" si="0"/>
        <v>40.2</v>
      </c>
      <c r="K18" s="40">
        <v>85.3</v>
      </c>
      <c r="L18" s="40">
        <f t="shared" si="1"/>
        <v>34.12</v>
      </c>
      <c r="M18" s="40">
        <f t="shared" si="2"/>
        <v>74.32</v>
      </c>
      <c r="N18" s="40"/>
      <c r="O18" s="40">
        <v>16</v>
      </c>
      <c r="P18" s="40"/>
    </row>
    <row r="19" customFormat="1" ht="35" customHeight="1" spans="1:16">
      <c r="A19" s="34">
        <v>17</v>
      </c>
      <c r="B19" s="35" t="s">
        <v>208</v>
      </c>
      <c r="C19" s="12" t="s">
        <v>209</v>
      </c>
      <c r="D19" s="11" t="s">
        <v>35</v>
      </c>
      <c r="E19" s="11" t="s">
        <v>20</v>
      </c>
      <c r="F19" s="11" t="s">
        <v>161</v>
      </c>
      <c r="G19" s="11">
        <v>1908010401</v>
      </c>
      <c r="H19" s="36" t="s">
        <v>210</v>
      </c>
      <c r="I19" s="39">
        <v>67.5</v>
      </c>
      <c r="J19" s="40">
        <f t="shared" si="0"/>
        <v>40.5</v>
      </c>
      <c r="K19" s="40">
        <v>84.2</v>
      </c>
      <c r="L19" s="40">
        <f t="shared" si="1"/>
        <v>33.68</v>
      </c>
      <c r="M19" s="40">
        <f t="shared" si="2"/>
        <v>74.18</v>
      </c>
      <c r="N19" s="40"/>
      <c r="O19" s="40">
        <v>17</v>
      </c>
      <c r="P19" s="40"/>
    </row>
    <row r="20" customFormat="1" ht="35" customHeight="1" spans="1:16">
      <c r="A20" s="34">
        <v>18</v>
      </c>
      <c r="B20" s="35" t="s">
        <v>211</v>
      </c>
      <c r="C20" s="12" t="s">
        <v>212</v>
      </c>
      <c r="D20" s="11" t="s">
        <v>19</v>
      </c>
      <c r="E20" s="11" t="s">
        <v>20</v>
      </c>
      <c r="F20" s="11" t="s">
        <v>161</v>
      </c>
      <c r="G20" s="11">
        <v>1908010401</v>
      </c>
      <c r="H20" s="36" t="s">
        <v>213</v>
      </c>
      <c r="I20" s="39">
        <v>67.5</v>
      </c>
      <c r="J20" s="40">
        <f t="shared" si="0"/>
        <v>40.5</v>
      </c>
      <c r="K20" s="40">
        <v>82</v>
      </c>
      <c r="L20" s="40">
        <f t="shared" si="1"/>
        <v>32.8</v>
      </c>
      <c r="M20" s="40">
        <f t="shared" si="2"/>
        <v>73.3</v>
      </c>
      <c r="N20" s="40"/>
      <c r="O20" s="40">
        <v>18</v>
      </c>
      <c r="P20" s="40"/>
    </row>
    <row r="21" customFormat="1" ht="35" customHeight="1" spans="1:16">
      <c r="A21" s="34">
        <v>19</v>
      </c>
      <c r="B21" s="35" t="s">
        <v>214</v>
      </c>
      <c r="C21" s="12" t="s">
        <v>215</v>
      </c>
      <c r="D21" s="11" t="s">
        <v>19</v>
      </c>
      <c r="E21" s="11" t="s">
        <v>20</v>
      </c>
      <c r="F21" s="11" t="s">
        <v>161</v>
      </c>
      <c r="G21" s="11">
        <v>1908010401</v>
      </c>
      <c r="H21" s="36" t="s">
        <v>216</v>
      </c>
      <c r="I21" s="39">
        <v>67.5</v>
      </c>
      <c r="J21" s="40">
        <f t="shared" si="0"/>
        <v>40.5</v>
      </c>
      <c r="K21" s="40">
        <v>81.3</v>
      </c>
      <c r="L21" s="40">
        <f t="shared" si="1"/>
        <v>32.52</v>
      </c>
      <c r="M21" s="40">
        <f t="shared" si="2"/>
        <v>73.02</v>
      </c>
      <c r="N21" s="40"/>
      <c r="O21" s="40">
        <v>19</v>
      </c>
      <c r="P21" s="40"/>
    </row>
    <row r="22" customFormat="1" ht="35" customHeight="1" spans="1:16">
      <c r="A22" s="34">
        <v>20</v>
      </c>
      <c r="B22" s="35" t="s">
        <v>217</v>
      </c>
      <c r="C22" s="12" t="s">
        <v>218</v>
      </c>
      <c r="D22" s="11" t="s">
        <v>19</v>
      </c>
      <c r="E22" s="11" t="s">
        <v>20</v>
      </c>
      <c r="F22" s="11" t="s">
        <v>161</v>
      </c>
      <c r="G22" s="11">
        <v>1908010401</v>
      </c>
      <c r="H22" s="36" t="s">
        <v>219</v>
      </c>
      <c r="I22" s="39">
        <v>67.5</v>
      </c>
      <c r="J22" s="40">
        <f t="shared" si="0"/>
        <v>40.5</v>
      </c>
      <c r="K22" s="40">
        <v>78.2</v>
      </c>
      <c r="L22" s="40">
        <f t="shared" si="1"/>
        <v>31.28</v>
      </c>
      <c r="M22" s="40">
        <f t="shared" si="2"/>
        <v>71.78</v>
      </c>
      <c r="N22" s="40"/>
      <c r="O22" s="40">
        <v>20</v>
      </c>
      <c r="P22" s="40"/>
    </row>
  </sheetData>
  <autoFilter ref="A1:P22">
    <sortState ref="A1:P22">
      <sortCondition ref="M2" descending="1"/>
    </sortState>
    <extLst/>
  </autoFilter>
  <sortState ref="A3:Q21">
    <sortCondition ref="I3" descending="1"/>
  </sortState>
  <mergeCells count="1">
    <mergeCell ref="A1:P1"/>
  </mergeCells>
  <pageMargins left="0.354166666666667" right="0.75" top="0.471527777777778" bottom="0.55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workbookViewId="0">
      <selection activeCell="E15" sqref="E15"/>
    </sheetView>
  </sheetViews>
  <sheetFormatPr defaultColWidth="9" defaultRowHeight="13.5" outlineLevelRow="2"/>
  <cols>
    <col min="1" max="1" width="6.88333333333333" customWidth="1"/>
    <col min="2" max="2" width="11.1333333333333" customWidth="1"/>
    <col min="3" max="3" width="21.4916666666667" customWidth="1"/>
    <col min="4" max="4" width="6.5" customWidth="1"/>
    <col min="5" max="5" width="11.25" style="3" customWidth="1"/>
    <col min="6" max="6" width="17.1583333333333" customWidth="1"/>
    <col min="7" max="7" width="12.1916666666667" customWidth="1"/>
    <col min="8" max="8" width="15.575" customWidth="1"/>
    <col min="9" max="9" width="10.5" style="26" customWidth="1"/>
    <col min="10" max="10" width="10.5" customWidth="1"/>
    <col min="11" max="11" width="8.25" customWidth="1"/>
    <col min="12" max="12" width="13.3833333333333" customWidth="1"/>
    <col min="13" max="13" width="12.6416666666667" customWidth="1"/>
    <col min="14" max="14" width="11.0083333333333" customWidth="1"/>
    <col min="15" max="15" width="9.91666666666667" customWidth="1"/>
    <col min="16" max="16" width="10.625" customWidth="1"/>
  </cols>
  <sheetData>
    <row r="1" ht="33" customHeight="1" spans="1:15">
      <c r="A1" s="27" t="s">
        <v>0</v>
      </c>
      <c r="B1" s="28"/>
      <c r="C1" s="27"/>
      <c r="D1" s="27"/>
      <c r="E1" s="29"/>
      <c r="F1" s="28"/>
      <c r="G1" s="27"/>
      <c r="H1" s="27"/>
      <c r="I1" s="27"/>
      <c r="J1" s="27"/>
      <c r="K1" s="27"/>
      <c r="L1" s="27"/>
      <c r="M1" s="27"/>
      <c r="N1" s="27"/>
      <c r="O1" s="27"/>
    </row>
    <row r="2" ht="42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6" t="s">
        <v>7</v>
      </c>
      <c r="H2" s="9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9" t="s">
        <v>15</v>
      </c>
      <c r="P2" s="9" t="s">
        <v>16</v>
      </c>
    </row>
    <row r="3" s="2" customFormat="1" ht="36" customHeight="1" spans="1:16">
      <c r="A3" s="30">
        <v>1</v>
      </c>
      <c r="B3" s="14" t="s">
        <v>220</v>
      </c>
      <c r="C3" s="14" t="s">
        <v>221</v>
      </c>
      <c r="D3" s="14" t="s">
        <v>19</v>
      </c>
      <c r="E3" s="14" t="s">
        <v>20</v>
      </c>
      <c r="F3" s="14" t="s">
        <v>222</v>
      </c>
      <c r="G3" s="14">
        <v>1908010501</v>
      </c>
      <c r="H3" s="14" t="s">
        <v>223</v>
      </c>
      <c r="I3" s="31">
        <v>64.5</v>
      </c>
      <c r="J3" s="13">
        <f>I3*0.6</f>
        <v>38.7</v>
      </c>
      <c r="K3" s="23">
        <v>83.86</v>
      </c>
      <c r="L3" s="13">
        <f>K3*0.4</f>
        <v>33.544</v>
      </c>
      <c r="M3" s="13">
        <f>J3+L3</f>
        <v>72.244</v>
      </c>
      <c r="N3" s="13">
        <v>1</v>
      </c>
      <c r="O3" s="24">
        <v>1</v>
      </c>
      <c r="P3" s="32" t="s">
        <v>23</v>
      </c>
    </row>
  </sheetData>
  <autoFilter ref="A1:O3">
    <sortState ref="A1:O3">
      <sortCondition ref="I2" descending="1"/>
    </sortState>
    <extLst/>
  </autoFilter>
  <mergeCells count="1">
    <mergeCell ref="A1:O1"/>
  </mergeCells>
  <pageMargins left="0.354166666666667" right="0.75" top="0.511805555555556" bottom="0.511805555555556" header="0.5" footer="0.5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P2" sqref="P$1:P$1048576"/>
    </sheetView>
  </sheetViews>
  <sheetFormatPr defaultColWidth="9" defaultRowHeight="13.5" outlineLevelRow="7"/>
  <cols>
    <col min="1" max="1" width="7.38333333333333" customWidth="1"/>
    <col min="2" max="2" width="10.3833333333333" customWidth="1"/>
    <col min="3" max="3" width="20.4416666666667" customWidth="1"/>
    <col min="4" max="4" width="8.25" customWidth="1"/>
    <col min="5" max="5" width="12.25" style="3" customWidth="1"/>
    <col min="6" max="6" width="17.25" customWidth="1"/>
    <col min="7" max="7" width="11.4916666666667" customWidth="1"/>
    <col min="8" max="8" width="14.9916666666667" customWidth="1"/>
    <col min="9" max="9" width="10" customWidth="1"/>
    <col min="10" max="10" width="10.875" customWidth="1"/>
    <col min="11" max="11" width="8.125" customWidth="1"/>
    <col min="12" max="12" width="12.5" customWidth="1"/>
    <col min="13" max="13" width="10.5" customWidth="1"/>
    <col min="14" max="14" width="4.675" customWidth="1"/>
    <col min="15" max="15" width="12.25" customWidth="1"/>
    <col min="16" max="16" width="12.3166666666667" style="4" customWidth="1"/>
  </cols>
  <sheetData>
    <row r="1" ht="33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1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6" t="s">
        <v>7</v>
      </c>
      <c r="H2" s="9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9" t="s">
        <v>14</v>
      </c>
      <c r="O2" s="9" t="s">
        <v>15</v>
      </c>
      <c r="P2" s="9" t="s">
        <v>16</v>
      </c>
    </row>
    <row r="3" s="1" customFormat="1" ht="35" customHeight="1" spans="1:16">
      <c r="A3" s="10">
        <v>1</v>
      </c>
      <c r="B3" s="11" t="s">
        <v>224</v>
      </c>
      <c r="C3" s="12" t="s">
        <v>225</v>
      </c>
      <c r="D3" s="11" t="s">
        <v>19</v>
      </c>
      <c r="E3" s="11" t="s">
        <v>20</v>
      </c>
      <c r="F3" s="11" t="s">
        <v>222</v>
      </c>
      <c r="G3" s="11">
        <v>1908010601</v>
      </c>
      <c r="H3" s="11" t="s">
        <v>226</v>
      </c>
      <c r="I3" s="18">
        <v>66.5</v>
      </c>
      <c r="J3" s="10">
        <f t="shared" ref="J3:J8" si="0">I3*0.6</f>
        <v>39.9</v>
      </c>
      <c r="K3" s="19">
        <v>84.2</v>
      </c>
      <c r="L3" s="10">
        <f t="shared" ref="L3:L8" si="1">K3*0.4</f>
        <v>33.68</v>
      </c>
      <c r="M3" s="10">
        <f t="shared" ref="M3:M8" si="2">J3+L3</f>
        <v>73.58</v>
      </c>
      <c r="N3" s="10">
        <v>3</v>
      </c>
      <c r="O3" s="20">
        <v>1</v>
      </c>
      <c r="P3" s="21" t="s">
        <v>23</v>
      </c>
    </row>
    <row r="4" s="1" customFormat="1" ht="35" customHeight="1" spans="1:16">
      <c r="A4" s="10">
        <v>2</v>
      </c>
      <c r="B4" s="11" t="s">
        <v>227</v>
      </c>
      <c r="C4" s="12" t="s">
        <v>228</v>
      </c>
      <c r="D4" s="11" t="s">
        <v>35</v>
      </c>
      <c r="E4" s="11" t="s">
        <v>20</v>
      </c>
      <c r="F4" s="11" t="s">
        <v>222</v>
      </c>
      <c r="G4" s="11">
        <v>1908010601</v>
      </c>
      <c r="H4" s="11" t="s">
        <v>229</v>
      </c>
      <c r="I4" s="18">
        <v>71</v>
      </c>
      <c r="J4" s="10">
        <f t="shared" si="0"/>
        <v>42.6</v>
      </c>
      <c r="K4" s="19">
        <v>77.44</v>
      </c>
      <c r="L4" s="10">
        <f t="shared" si="1"/>
        <v>30.976</v>
      </c>
      <c r="M4" s="10">
        <f t="shared" si="2"/>
        <v>73.576</v>
      </c>
      <c r="N4" s="10"/>
      <c r="O4" s="20">
        <v>2</v>
      </c>
      <c r="P4" s="21" t="s">
        <v>23</v>
      </c>
    </row>
    <row r="5" s="2" customFormat="1" ht="35" customHeight="1" spans="1:16">
      <c r="A5" s="13">
        <v>3</v>
      </c>
      <c r="B5" s="14" t="s">
        <v>230</v>
      </c>
      <c r="C5" s="15" t="s">
        <v>231</v>
      </c>
      <c r="D5" s="14" t="s">
        <v>19</v>
      </c>
      <c r="E5" s="14" t="s">
        <v>20</v>
      </c>
      <c r="F5" s="14" t="s">
        <v>222</v>
      </c>
      <c r="G5" s="14">
        <v>1908010601</v>
      </c>
      <c r="H5" s="14" t="s">
        <v>232</v>
      </c>
      <c r="I5" s="22">
        <v>65.4</v>
      </c>
      <c r="J5" s="13">
        <f t="shared" si="0"/>
        <v>39.24</v>
      </c>
      <c r="K5" s="23">
        <v>84.88</v>
      </c>
      <c r="L5" s="13">
        <f t="shared" si="1"/>
        <v>33.952</v>
      </c>
      <c r="M5" s="13">
        <f t="shared" si="2"/>
        <v>73.192</v>
      </c>
      <c r="N5" s="13"/>
      <c r="O5" s="24">
        <v>3</v>
      </c>
      <c r="P5" s="25" t="s">
        <v>23</v>
      </c>
    </row>
    <row r="6" s="1" customFormat="1" ht="35" customHeight="1" spans="1:16">
      <c r="A6" s="10">
        <v>4</v>
      </c>
      <c r="B6" s="11" t="s">
        <v>233</v>
      </c>
      <c r="C6" s="12" t="s">
        <v>234</v>
      </c>
      <c r="D6" s="11" t="s">
        <v>35</v>
      </c>
      <c r="E6" s="11" t="s">
        <v>20</v>
      </c>
      <c r="F6" s="11" t="s">
        <v>222</v>
      </c>
      <c r="G6" s="11">
        <v>1908010601</v>
      </c>
      <c r="H6" s="11" t="s">
        <v>235</v>
      </c>
      <c r="I6" s="18">
        <v>57.5</v>
      </c>
      <c r="J6" s="10">
        <f t="shared" si="0"/>
        <v>34.5</v>
      </c>
      <c r="K6" s="19">
        <v>81.02</v>
      </c>
      <c r="L6" s="10">
        <f t="shared" si="1"/>
        <v>32.408</v>
      </c>
      <c r="M6" s="10">
        <f t="shared" si="2"/>
        <v>66.908</v>
      </c>
      <c r="N6" s="10"/>
      <c r="O6" s="20">
        <v>4</v>
      </c>
      <c r="P6" s="21"/>
    </row>
    <row r="7" s="1" customFormat="1" ht="35" customHeight="1" spans="1:16">
      <c r="A7" s="10">
        <v>5</v>
      </c>
      <c r="B7" s="11" t="s">
        <v>236</v>
      </c>
      <c r="C7" s="12" t="s">
        <v>237</v>
      </c>
      <c r="D7" s="11" t="s">
        <v>19</v>
      </c>
      <c r="E7" s="11" t="s">
        <v>20</v>
      </c>
      <c r="F7" s="11" t="s">
        <v>222</v>
      </c>
      <c r="G7" s="11">
        <v>1908010601</v>
      </c>
      <c r="H7" s="11" t="s">
        <v>238</v>
      </c>
      <c r="I7" s="18">
        <v>58</v>
      </c>
      <c r="J7" s="10">
        <f t="shared" si="0"/>
        <v>34.8</v>
      </c>
      <c r="K7" s="19">
        <v>80.16</v>
      </c>
      <c r="L7" s="10">
        <f t="shared" si="1"/>
        <v>32.064</v>
      </c>
      <c r="M7" s="10">
        <f t="shared" si="2"/>
        <v>66.864</v>
      </c>
      <c r="N7" s="10"/>
      <c r="O7" s="20">
        <v>5</v>
      </c>
      <c r="P7" s="21"/>
    </row>
    <row r="8" s="1" customFormat="1" ht="35" customHeight="1" spans="1:16">
      <c r="A8" s="10">
        <v>6</v>
      </c>
      <c r="B8" s="11" t="s">
        <v>239</v>
      </c>
      <c r="C8" s="12" t="s">
        <v>240</v>
      </c>
      <c r="D8" s="11" t="s">
        <v>35</v>
      </c>
      <c r="E8" s="11" t="s">
        <v>20</v>
      </c>
      <c r="F8" s="11" t="s">
        <v>222</v>
      </c>
      <c r="G8" s="11">
        <v>1908010601</v>
      </c>
      <c r="H8" s="11" t="s">
        <v>241</v>
      </c>
      <c r="I8" s="18">
        <v>60.5</v>
      </c>
      <c r="J8" s="10">
        <f t="shared" si="0"/>
        <v>36.3</v>
      </c>
      <c r="K8" s="19">
        <v>75.82</v>
      </c>
      <c r="L8" s="10">
        <f t="shared" si="1"/>
        <v>30.328</v>
      </c>
      <c r="M8" s="10">
        <f t="shared" si="2"/>
        <v>66.628</v>
      </c>
      <c r="N8" s="10"/>
      <c r="O8" s="20">
        <v>6</v>
      </c>
      <c r="P8" s="21"/>
    </row>
  </sheetData>
  <autoFilter ref="A1:O8">
    <sortState ref="A1:O8">
      <sortCondition ref="I2" descending="1"/>
    </sortState>
    <extLst/>
  </autoFilter>
  <sortState ref="A3:P8">
    <sortCondition ref="M3" descending="1"/>
  </sortState>
  <mergeCells count="1">
    <mergeCell ref="A1:P1"/>
  </mergeCells>
  <pageMargins left="0.432638888888889" right="0.75" top="0.471527777777778" bottom="1" header="0.5" footer="0.5"/>
  <pageSetup paperSize="9" scale="7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2" sqref="K3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小学音乐教师( 1908010101)</vt:lpstr>
      <vt:lpstr>小学音乐(1908010201)</vt:lpstr>
      <vt:lpstr>小学体育（1908010301）</vt:lpstr>
      <vt:lpstr>小学美术教师(1908010401)</vt:lpstr>
      <vt:lpstr>小学心理健康教师(1908010501)</vt:lpstr>
      <vt:lpstr>小学心理健康教师(1908010601)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牧马人155155</cp:lastModifiedBy>
  <dcterms:created xsi:type="dcterms:W3CDTF">2023-05-12T11:15:00Z</dcterms:created>
  <dcterms:modified xsi:type="dcterms:W3CDTF">2024-06-24T09:10:59Z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310965FFCFDD435B9A0886A95FABA929_13</vt:lpwstr>
  </property>
  <property fmtid="{D5CDD505-2E9C-101B-9397-08002B2CF9AE}" pid="3" name="KSOProductBuildVer">
    <vt:lpwstr>2052-12.1.0.16929</vt:lpwstr>
  </property>
</Properties>
</file>