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Sheet1!$A$3:$P$91</definedName>
  </definedNames>
  <calcPr calcId="144525"/>
</workbook>
</file>

<file path=xl/sharedStrings.xml><?xml version="1.0" encoding="utf-8"?>
<sst xmlns="http://schemas.openxmlformats.org/spreadsheetml/2006/main" count="491" uniqueCount="188">
  <si>
    <t>附件</t>
  </si>
  <si>
    <t>综合成绩</t>
  </si>
  <si>
    <t>笔试准考证号</t>
  </si>
  <si>
    <t>主管部门</t>
  </si>
  <si>
    <t>报考单位</t>
  </si>
  <si>
    <t>报考岗位代码</t>
  </si>
  <si>
    <t>报考岗位名称</t>
  </si>
  <si>
    <t>招聘计划</t>
  </si>
  <si>
    <t>职测分数</t>
  </si>
  <si>
    <t>综合分数</t>
  </si>
  <si>
    <t>总分（职测+综合）</t>
  </si>
  <si>
    <t>折合成百分制成绩</t>
  </si>
  <si>
    <t>政策加分</t>
  </si>
  <si>
    <t>笔试最终成绩</t>
  </si>
  <si>
    <t>笔试折合成绩</t>
  </si>
  <si>
    <t>面试成绩</t>
  </si>
  <si>
    <t>面试折合成绩</t>
  </si>
  <si>
    <t>总成绩</t>
  </si>
  <si>
    <t>41242903324</t>
  </si>
  <si>
    <t>五峰土家族自治县教育局</t>
  </si>
  <si>
    <t>五峰土家族自治县幸福小学</t>
  </si>
  <si>
    <t>14205009001004002</t>
  </si>
  <si>
    <t>小学英语</t>
  </si>
  <si>
    <t>41011401403</t>
  </si>
  <si>
    <t>41011401529</t>
  </si>
  <si>
    <t>放弃</t>
  </si>
  <si>
    <t>41011404730</t>
  </si>
  <si>
    <t>14205009001004001</t>
  </si>
  <si>
    <t>小学语文</t>
  </si>
  <si>
    <t>41011402007</t>
  </si>
  <si>
    <t>41011403916</t>
  </si>
  <si>
    <t>41242903211</t>
  </si>
  <si>
    <t>41011402730</t>
  </si>
  <si>
    <t>五峰土家族自治县渔洋关镇小学</t>
  </si>
  <si>
    <t>14205009001003001</t>
  </si>
  <si>
    <t>小学数学</t>
  </si>
  <si>
    <t>41242903701</t>
  </si>
  <si>
    <t>41242902313</t>
  </si>
  <si>
    <t>41242902210</t>
  </si>
  <si>
    <t>41011404618</t>
  </si>
  <si>
    <t>41242900603</t>
  </si>
  <si>
    <t>41011406007</t>
  </si>
  <si>
    <t>14205009001003002</t>
  </si>
  <si>
    <t>小学科学</t>
  </si>
  <si>
    <t>41242903305</t>
  </si>
  <si>
    <t>41242901327</t>
  </si>
  <si>
    <t>五峰土家族自治县采花小学</t>
  </si>
  <si>
    <t>14205009001008001</t>
  </si>
  <si>
    <t>小学体育</t>
  </si>
  <si>
    <t>41011403019</t>
  </si>
  <si>
    <t>41011403608</t>
  </si>
  <si>
    <t>42011502128</t>
  </si>
  <si>
    <t>五峰土家族自治县傅家堰中小学（初中部）</t>
  </si>
  <si>
    <t>14205009001013001</t>
  </si>
  <si>
    <t>初中语文</t>
  </si>
  <si>
    <t>42011502608</t>
  </si>
  <si>
    <t>42011500317</t>
  </si>
  <si>
    <t>42011501915</t>
  </si>
  <si>
    <t>14205009001013003</t>
  </si>
  <si>
    <t>初中音乐</t>
  </si>
  <si>
    <t>42011503709</t>
  </si>
  <si>
    <t>42011503208</t>
  </si>
  <si>
    <t>42011503829</t>
  </si>
  <si>
    <t>14205009001013002</t>
  </si>
  <si>
    <t>初中数学</t>
  </si>
  <si>
    <t>42011501015</t>
  </si>
  <si>
    <t>42011504110</t>
  </si>
  <si>
    <t>42011503106</t>
  </si>
  <si>
    <t>五峰土家族自治县湾潭民族中小学（初中部）</t>
  </si>
  <si>
    <t>14205009001014003</t>
  </si>
  <si>
    <t>初中英语</t>
  </si>
  <si>
    <t>42011500115</t>
  </si>
  <si>
    <t>42011502911</t>
  </si>
  <si>
    <t>14205009001014004</t>
  </si>
  <si>
    <t>初中生物</t>
  </si>
  <si>
    <t>42011503606</t>
  </si>
  <si>
    <t>42011504305</t>
  </si>
  <si>
    <t>14205009001014001</t>
  </si>
  <si>
    <t>道德与法治教师</t>
  </si>
  <si>
    <t>42011502707</t>
  </si>
  <si>
    <t>42011500110</t>
  </si>
  <si>
    <t>14205009001014002</t>
  </si>
  <si>
    <t>42011501619</t>
  </si>
  <si>
    <t>42011501720</t>
  </si>
  <si>
    <t>五峰土家族自治县仁和坪中学</t>
  </si>
  <si>
    <t>14205009001010001</t>
  </si>
  <si>
    <t>42011501924</t>
  </si>
  <si>
    <t>42011502304</t>
  </si>
  <si>
    <t>14205009001010002</t>
  </si>
  <si>
    <t>42011502006</t>
  </si>
  <si>
    <t>41242903905</t>
  </si>
  <si>
    <t>五峰土家族自治县升子坪小学</t>
  </si>
  <si>
    <t>14205009001006001</t>
  </si>
  <si>
    <t>41011400219</t>
  </si>
  <si>
    <t>41011401202</t>
  </si>
  <si>
    <t>41242903421</t>
  </si>
  <si>
    <t>五峰土家族自治县实验小学</t>
  </si>
  <si>
    <t>14205009001009001</t>
  </si>
  <si>
    <t>小学美术</t>
  </si>
  <si>
    <t>41242903312</t>
  </si>
  <si>
    <t>41242901604</t>
  </si>
  <si>
    <t>42011504311</t>
  </si>
  <si>
    <t>五峰土家族自治县长乐坪中小学（初中部）</t>
  </si>
  <si>
    <t>14205009001011001</t>
  </si>
  <si>
    <t>42011503715</t>
  </si>
  <si>
    <t>42011504226</t>
  </si>
  <si>
    <t>42011501810</t>
  </si>
  <si>
    <t>14205009001011002</t>
  </si>
  <si>
    <t>初中化学</t>
  </si>
  <si>
    <t>42011503229</t>
  </si>
  <si>
    <t>42011503016</t>
  </si>
  <si>
    <t>83.80</t>
  </si>
  <si>
    <t>42011503622</t>
  </si>
  <si>
    <t>五峰土家族自治县采花中学</t>
  </si>
  <si>
    <t>14205009001015002</t>
  </si>
  <si>
    <t>85.08</t>
  </si>
  <si>
    <t>42011500421</t>
  </si>
  <si>
    <t>80.38</t>
  </si>
  <si>
    <t>42011501527</t>
  </si>
  <si>
    <t>82.12</t>
  </si>
  <si>
    <t>41242903505</t>
  </si>
  <si>
    <t>五峰土家族自治县襄铁幼儿园</t>
  </si>
  <si>
    <t>14205009001017001</t>
  </si>
  <si>
    <t>学前教育</t>
  </si>
  <si>
    <t>83.60</t>
  </si>
  <si>
    <t>41242901725</t>
  </si>
  <si>
    <t>86.80</t>
  </si>
  <si>
    <t>41011401003</t>
  </si>
  <si>
    <t>83.00</t>
  </si>
  <si>
    <t>41242901111</t>
  </si>
  <si>
    <t>80.40</t>
  </si>
  <si>
    <t>41011403717</t>
  </si>
  <si>
    <t>74.80</t>
  </si>
  <si>
    <t>41011400703</t>
  </si>
  <si>
    <t>41011401204</t>
  </si>
  <si>
    <t>五峰土家族自治县幸福幼儿园</t>
  </si>
  <si>
    <t>14205009001016001</t>
  </si>
  <si>
    <t>84.60</t>
  </si>
  <si>
    <t>41242901011</t>
  </si>
  <si>
    <t>85.80</t>
  </si>
  <si>
    <t>41242900525</t>
  </si>
  <si>
    <t>84.40</t>
  </si>
  <si>
    <t>41242904715</t>
  </si>
  <si>
    <t>41011404816</t>
  </si>
  <si>
    <t>80.80</t>
  </si>
  <si>
    <t>41011404326</t>
  </si>
  <si>
    <t>76.80</t>
  </si>
  <si>
    <t>41242900408</t>
  </si>
  <si>
    <t>五峰土家族自治县牛庄乡中小学（小学部）</t>
  </si>
  <si>
    <t>14205009001007001</t>
  </si>
  <si>
    <t>85.00</t>
  </si>
  <si>
    <t>41011400127</t>
  </si>
  <si>
    <t>81.60</t>
  </si>
  <si>
    <t>41011401914</t>
  </si>
  <si>
    <t>81.80</t>
  </si>
  <si>
    <t>41011404103</t>
  </si>
  <si>
    <t>五峰土家族自治县仁和坪小学</t>
  </si>
  <si>
    <t>14205009001005001</t>
  </si>
  <si>
    <t>84.00</t>
  </si>
  <si>
    <t>41242901003</t>
  </si>
  <si>
    <t>41011404603</t>
  </si>
  <si>
    <t>42011502722</t>
  </si>
  <si>
    <t>五峰土家族自治县实验初级中学</t>
  </si>
  <si>
    <t>14205009001012002</t>
  </si>
  <si>
    <t>84.14</t>
  </si>
  <si>
    <t>42011500817</t>
  </si>
  <si>
    <t>84.74</t>
  </si>
  <si>
    <t>42011502410</t>
  </si>
  <si>
    <t>41011400406</t>
  </si>
  <si>
    <t>五峰土家族自治县采花中心幼儿园</t>
  </si>
  <si>
    <t>14205009001018001</t>
  </si>
  <si>
    <t>88.10</t>
  </si>
  <si>
    <t>41011401519</t>
  </si>
  <si>
    <t>84.20</t>
  </si>
  <si>
    <t>41242900126</t>
  </si>
  <si>
    <t>76.00</t>
  </si>
  <si>
    <t>41011400919</t>
  </si>
  <si>
    <t>五峰土家族自治县牛庄中心幼儿园</t>
  </si>
  <si>
    <t>14205009001019001</t>
  </si>
  <si>
    <t>82.00</t>
  </si>
  <si>
    <t>79.20</t>
  </si>
  <si>
    <t>42011503803</t>
  </si>
  <si>
    <t>五峰土家族自治县职业教育中心</t>
  </si>
  <si>
    <t>14205009001002001</t>
  </si>
  <si>
    <t>职中数学</t>
  </si>
  <si>
    <t>85.20</t>
  </si>
  <si>
    <t>42011500415</t>
  </si>
  <si>
    <t>79.80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</si>
</sst>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1"/>
  <sheetViews>
    <sheetView tabSelected="1" workbookViewId="0">
      <selection activeCell="Q8" sqref="Q8"/>
    </sheetView>
  </sheetViews>
  <sheetFormatPr defaultColWidth="9" defaultRowHeight="13.5"/>
  <cols>
    <col min="1" max="1" width="12.25" style="1" customWidth="1"/>
    <col min="2" max="2" width="33.625" style="1" customWidth="1"/>
    <col min="3" max="3" width="39.125" style="1" customWidth="1"/>
    <col min="4" max="4" width="18" style="1" customWidth="1"/>
    <col min="5" max="5" width="14.375" style="1" customWidth="1"/>
    <col min="6" max="6" width="5.125" style="4" customWidth="1"/>
    <col min="7" max="8" width="9" style="1"/>
    <col min="9" max="9" width="11.5" style="1" customWidth="1"/>
    <col min="10" max="10" width="10.125" style="1" customWidth="1"/>
    <col min="11" max="11" width="9" style="1"/>
    <col min="12" max="13" width="8" style="1" customWidth="1"/>
    <col min="14" max="15" width="8.25" style="5" customWidth="1"/>
    <col min="16" max="16" width="9.375" style="5" customWidth="1"/>
    <col min="17" max="16384" width="9" style="1"/>
  </cols>
  <sheetData>
    <row r="1" s="1" customFormat="1" spans="1:16">
      <c r="A1" s="1" t="s">
        <v>0</v>
      </c>
      <c r="F1" s="4"/>
      <c r="N1" s="5"/>
      <c r="O1" s="5"/>
      <c r="P1" s="5"/>
    </row>
    <row r="2" s="2" customFormat="1" ht="39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24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9" t="s">
        <v>9</v>
      </c>
      <c r="I3" s="22" t="s">
        <v>10</v>
      </c>
      <c r="J3" s="23" t="s">
        <v>11</v>
      </c>
      <c r="K3" s="9" t="s">
        <v>12</v>
      </c>
      <c r="L3" s="23" t="s">
        <v>13</v>
      </c>
      <c r="M3" s="23" t="s">
        <v>14</v>
      </c>
      <c r="N3" s="22" t="s">
        <v>15</v>
      </c>
      <c r="O3" s="22" t="s">
        <v>16</v>
      </c>
      <c r="P3" s="22" t="s">
        <v>17</v>
      </c>
    </row>
    <row r="4" s="3" customFormat="1" spans="1:16">
      <c r="A4" s="10" t="s">
        <v>18</v>
      </c>
      <c r="B4" s="10" t="s">
        <v>19</v>
      </c>
      <c r="C4" s="11" t="s">
        <v>20</v>
      </c>
      <c r="D4" s="11" t="s">
        <v>21</v>
      </c>
      <c r="E4" s="12" t="s">
        <v>22</v>
      </c>
      <c r="F4" s="11">
        <v>1</v>
      </c>
      <c r="G4" s="13">
        <v>100.83</v>
      </c>
      <c r="H4" s="13">
        <v>117.25</v>
      </c>
      <c r="I4" s="13">
        <v>218.08</v>
      </c>
      <c r="J4" s="24">
        <f t="shared" ref="J4:J67" si="0">I4/3</f>
        <v>72.6933333333333</v>
      </c>
      <c r="K4" s="13"/>
      <c r="L4" s="24">
        <f t="shared" ref="L4:L67" si="1">J4+K4</f>
        <v>72.6933333333333</v>
      </c>
      <c r="M4" s="24">
        <f>L4*0.4</f>
        <v>29.0773333333333</v>
      </c>
      <c r="N4" s="13">
        <v>87.08</v>
      </c>
      <c r="O4" s="25">
        <f>N4*0.6</f>
        <v>52.248</v>
      </c>
      <c r="P4" s="25">
        <f>L4*0.4+O4</f>
        <v>81.3253333333333</v>
      </c>
    </row>
    <row r="5" s="1" customFormat="1" spans="1:16">
      <c r="A5" s="14" t="s">
        <v>23</v>
      </c>
      <c r="B5" s="14" t="s">
        <v>19</v>
      </c>
      <c r="C5" s="15" t="s">
        <v>20</v>
      </c>
      <c r="D5" s="15" t="s">
        <v>21</v>
      </c>
      <c r="E5" s="16" t="s">
        <v>22</v>
      </c>
      <c r="F5" s="15">
        <v>1</v>
      </c>
      <c r="G5" s="17">
        <v>106.37</v>
      </c>
      <c r="H5" s="17">
        <v>109.5</v>
      </c>
      <c r="I5" s="17">
        <v>215.87</v>
      </c>
      <c r="J5" s="26">
        <f t="shared" si="0"/>
        <v>71.9566666666667</v>
      </c>
      <c r="K5" s="17"/>
      <c r="L5" s="26">
        <f t="shared" si="1"/>
        <v>71.9566666666667</v>
      </c>
      <c r="M5" s="26">
        <f t="shared" ref="M5:M36" si="2">L5*0.4</f>
        <v>28.7826666666667</v>
      </c>
      <c r="N5" s="17">
        <v>82.68</v>
      </c>
      <c r="O5" s="27">
        <f>N5*0.6</f>
        <v>49.608</v>
      </c>
      <c r="P5" s="27">
        <f t="shared" ref="P4:P36" si="3">L5*0.4+O5</f>
        <v>78.3906666666667</v>
      </c>
    </row>
    <row r="6" s="1" customFormat="1" spans="1:16">
      <c r="A6" s="14" t="s">
        <v>24</v>
      </c>
      <c r="B6" s="14" t="s">
        <v>19</v>
      </c>
      <c r="C6" s="15" t="s">
        <v>20</v>
      </c>
      <c r="D6" s="15" t="s">
        <v>21</v>
      </c>
      <c r="E6" s="16" t="s">
        <v>22</v>
      </c>
      <c r="F6" s="15">
        <v>1</v>
      </c>
      <c r="G6" s="17">
        <v>113.88</v>
      </c>
      <c r="H6" s="17">
        <v>109.5</v>
      </c>
      <c r="I6" s="17">
        <v>223.38</v>
      </c>
      <c r="J6" s="26">
        <f t="shared" si="0"/>
        <v>74.46</v>
      </c>
      <c r="K6" s="17"/>
      <c r="L6" s="26">
        <f t="shared" si="1"/>
        <v>74.46</v>
      </c>
      <c r="M6" s="26">
        <f t="shared" si="2"/>
        <v>29.784</v>
      </c>
      <c r="N6" s="17" t="s">
        <v>25</v>
      </c>
      <c r="O6" s="27">
        <v>0</v>
      </c>
      <c r="P6" s="27">
        <f t="shared" si="3"/>
        <v>29.784</v>
      </c>
    </row>
    <row r="7" s="3" customFormat="1" spans="1:16">
      <c r="A7" s="10" t="s">
        <v>26</v>
      </c>
      <c r="B7" s="10" t="s">
        <v>19</v>
      </c>
      <c r="C7" s="11" t="s">
        <v>20</v>
      </c>
      <c r="D7" s="11" t="s">
        <v>27</v>
      </c>
      <c r="E7" s="12" t="s">
        <v>28</v>
      </c>
      <c r="F7" s="11">
        <v>2</v>
      </c>
      <c r="G7" s="13">
        <v>109.85</v>
      </c>
      <c r="H7" s="13">
        <v>112.5</v>
      </c>
      <c r="I7" s="13">
        <v>222.35</v>
      </c>
      <c r="J7" s="24">
        <f t="shared" si="0"/>
        <v>74.1166666666667</v>
      </c>
      <c r="K7" s="13"/>
      <c r="L7" s="24">
        <f t="shared" si="1"/>
        <v>74.1166666666667</v>
      </c>
      <c r="M7" s="24">
        <f t="shared" si="2"/>
        <v>29.6466666666667</v>
      </c>
      <c r="N7" s="25">
        <v>88</v>
      </c>
      <c r="O7" s="25">
        <f t="shared" ref="O7:O17" si="4">N7*0.6</f>
        <v>52.8</v>
      </c>
      <c r="P7" s="25">
        <f t="shared" si="3"/>
        <v>82.4466666666667</v>
      </c>
    </row>
    <row r="8" s="3" customFormat="1" spans="1:16">
      <c r="A8" s="10" t="s">
        <v>29</v>
      </c>
      <c r="B8" s="10" t="s">
        <v>19</v>
      </c>
      <c r="C8" s="11" t="s">
        <v>20</v>
      </c>
      <c r="D8" s="11" t="s">
        <v>27</v>
      </c>
      <c r="E8" s="12" t="s">
        <v>28</v>
      </c>
      <c r="F8" s="11">
        <v>2</v>
      </c>
      <c r="G8" s="13">
        <v>110.1</v>
      </c>
      <c r="H8" s="13">
        <v>117.5</v>
      </c>
      <c r="I8" s="13">
        <v>227.6</v>
      </c>
      <c r="J8" s="24">
        <f t="shared" si="0"/>
        <v>75.8666666666667</v>
      </c>
      <c r="K8" s="13"/>
      <c r="L8" s="24">
        <f t="shared" si="1"/>
        <v>75.8666666666667</v>
      </c>
      <c r="M8" s="24">
        <f t="shared" si="2"/>
        <v>30.3466666666667</v>
      </c>
      <c r="N8" s="13">
        <v>84.6</v>
      </c>
      <c r="O8" s="25">
        <f t="shared" si="4"/>
        <v>50.76</v>
      </c>
      <c r="P8" s="25">
        <f t="shared" si="3"/>
        <v>81.1066666666667</v>
      </c>
    </row>
    <row r="9" s="1" customFormat="1" spans="1:16">
      <c r="A9" s="14" t="s">
        <v>30</v>
      </c>
      <c r="B9" s="14" t="s">
        <v>19</v>
      </c>
      <c r="C9" s="15" t="s">
        <v>20</v>
      </c>
      <c r="D9" s="15" t="s">
        <v>27</v>
      </c>
      <c r="E9" s="16" t="s">
        <v>28</v>
      </c>
      <c r="F9" s="15">
        <v>2</v>
      </c>
      <c r="G9" s="17">
        <v>103.81</v>
      </c>
      <c r="H9" s="17">
        <v>115.75</v>
      </c>
      <c r="I9" s="17">
        <v>219.56</v>
      </c>
      <c r="J9" s="26">
        <f t="shared" si="0"/>
        <v>73.1866666666667</v>
      </c>
      <c r="K9" s="17"/>
      <c r="L9" s="26">
        <f t="shared" si="1"/>
        <v>73.1866666666667</v>
      </c>
      <c r="M9" s="26">
        <f t="shared" si="2"/>
        <v>29.2746666666667</v>
      </c>
      <c r="N9" s="27">
        <v>84.8</v>
      </c>
      <c r="O9" s="27">
        <f t="shared" si="4"/>
        <v>50.88</v>
      </c>
      <c r="P9" s="27">
        <f t="shared" si="3"/>
        <v>80.1546666666667</v>
      </c>
    </row>
    <row r="10" s="1" customFormat="1" spans="1:16">
      <c r="A10" s="18">
        <v>41242902729</v>
      </c>
      <c r="B10" s="14" t="s">
        <v>19</v>
      </c>
      <c r="C10" s="15" t="s">
        <v>20</v>
      </c>
      <c r="D10" s="15" t="s">
        <v>27</v>
      </c>
      <c r="E10" s="18" t="s">
        <v>28</v>
      </c>
      <c r="F10" s="15">
        <v>2</v>
      </c>
      <c r="G10" s="17">
        <v>94.98</v>
      </c>
      <c r="H10" s="17">
        <v>112</v>
      </c>
      <c r="I10" s="17">
        <v>206.98</v>
      </c>
      <c r="J10" s="26">
        <f t="shared" si="0"/>
        <v>68.9933333333333</v>
      </c>
      <c r="K10" s="17"/>
      <c r="L10" s="26">
        <f t="shared" si="1"/>
        <v>68.9933333333333</v>
      </c>
      <c r="M10" s="26">
        <f t="shared" si="2"/>
        <v>27.5973333333333</v>
      </c>
      <c r="N10" s="27">
        <v>83.1</v>
      </c>
      <c r="O10" s="27">
        <f t="shared" si="4"/>
        <v>49.86</v>
      </c>
      <c r="P10" s="27">
        <f t="shared" si="3"/>
        <v>77.4573333333333</v>
      </c>
    </row>
    <row r="11" s="1" customFormat="1" spans="1:16">
      <c r="A11" s="14" t="s">
        <v>31</v>
      </c>
      <c r="B11" s="14" t="s">
        <v>19</v>
      </c>
      <c r="C11" s="15" t="s">
        <v>20</v>
      </c>
      <c r="D11" s="15" t="s">
        <v>27</v>
      </c>
      <c r="E11" s="16" t="s">
        <v>28</v>
      </c>
      <c r="F11" s="15">
        <v>2</v>
      </c>
      <c r="G11" s="17">
        <v>99.29</v>
      </c>
      <c r="H11" s="17">
        <v>109.25</v>
      </c>
      <c r="I11" s="17">
        <v>208.54</v>
      </c>
      <c r="J11" s="26">
        <f t="shared" si="0"/>
        <v>69.5133333333333</v>
      </c>
      <c r="K11" s="17"/>
      <c r="L11" s="26">
        <f t="shared" si="1"/>
        <v>69.5133333333333</v>
      </c>
      <c r="M11" s="26">
        <f t="shared" si="2"/>
        <v>27.8053333333333</v>
      </c>
      <c r="N11" s="27">
        <v>82.2</v>
      </c>
      <c r="O11" s="27">
        <f t="shared" si="4"/>
        <v>49.32</v>
      </c>
      <c r="P11" s="27">
        <f t="shared" si="3"/>
        <v>77.1253333333333</v>
      </c>
    </row>
    <row r="12" s="1" customFormat="1" spans="1:16">
      <c r="A12" s="14" t="s">
        <v>32</v>
      </c>
      <c r="B12" s="14" t="s">
        <v>19</v>
      </c>
      <c r="C12" s="15" t="s">
        <v>20</v>
      </c>
      <c r="D12" s="15" t="s">
        <v>27</v>
      </c>
      <c r="E12" s="16" t="s">
        <v>28</v>
      </c>
      <c r="F12" s="15">
        <v>2</v>
      </c>
      <c r="G12" s="17">
        <v>98.25</v>
      </c>
      <c r="H12" s="17">
        <v>112.5</v>
      </c>
      <c r="I12" s="17">
        <v>210.75</v>
      </c>
      <c r="J12" s="26">
        <f t="shared" si="0"/>
        <v>70.25</v>
      </c>
      <c r="K12" s="17"/>
      <c r="L12" s="26">
        <f t="shared" si="1"/>
        <v>70.25</v>
      </c>
      <c r="M12" s="26">
        <f t="shared" si="2"/>
        <v>28.1</v>
      </c>
      <c r="N12" s="27">
        <v>81.6</v>
      </c>
      <c r="O12" s="27">
        <f t="shared" si="4"/>
        <v>48.96</v>
      </c>
      <c r="P12" s="27">
        <f t="shared" si="3"/>
        <v>77.06</v>
      </c>
    </row>
    <row r="13" s="3" customFormat="1" spans="1:16">
      <c r="A13" s="19">
        <v>41242900530</v>
      </c>
      <c r="B13" s="10" t="s">
        <v>19</v>
      </c>
      <c r="C13" s="11" t="s">
        <v>33</v>
      </c>
      <c r="D13" s="11" t="s">
        <v>34</v>
      </c>
      <c r="E13" s="12" t="s">
        <v>35</v>
      </c>
      <c r="F13" s="11">
        <v>2</v>
      </c>
      <c r="G13" s="13">
        <v>98.81</v>
      </c>
      <c r="H13" s="13">
        <v>106.5</v>
      </c>
      <c r="I13" s="13">
        <v>205.31</v>
      </c>
      <c r="J13" s="24">
        <f t="shared" si="0"/>
        <v>68.4366666666667</v>
      </c>
      <c r="K13" s="13"/>
      <c r="L13" s="24">
        <f t="shared" si="1"/>
        <v>68.4366666666667</v>
      </c>
      <c r="M13" s="24">
        <f t="shared" si="2"/>
        <v>27.3746666666667</v>
      </c>
      <c r="N13" s="25">
        <v>86.8</v>
      </c>
      <c r="O13" s="25">
        <f t="shared" si="4"/>
        <v>52.08</v>
      </c>
      <c r="P13" s="25">
        <f t="shared" si="3"/>
        <v>79.4546666666667</v>
      </c>
    </row>
    <row r="14" s="3" customFormat="1" spans="1:16">
      <c r="A14" s="10" t="s">
        <v>36</v>
      </c>
      <c r="B14" s="10" t="s">
        <v>19</v>
      </c>
      <c r="C14" s="11" t="s">
        <v>33</v>
      </c>
      <c r="D14" s="11" t="s">
        <v>34</v>
      </c>
      <c r="E14" s="12" t="s">
        <v>35</v>
      </c>
      <c r="F14" s="11">
        <v>2</v>
      </c>
      <c r="G14" s="13">
        <v>106.52</v>
      </c>
      <c r="H14" s="13">
        <v>107</v>
      </c>
      <c r="I14" s="13">
        <v>213.52</v>
      </c>
      <c r="J14" s="24">
        <f t="shared" si="0"/>
        <v>71.1733333333333</v>
      </c>
      <c r="K14" s="13"/>
      <c r="L14" s="24">
        <f t="shared" si="1"/>
        <v>71.1733333333333</v>
      </c>
      <c r="M14" s="24">
        <f t="shared" si="2"/>
        <v>28.4693333333333</v>
      </c>
      <c r="N14" s="25">
        <v>84.6</v>
      </c>
      <c r="O14" s="25">
        <f t="shared" si="4"/>
        <v>50.76</v>
      </c>
      <c r="P14" s="25">
        <f t="shared" si="3"/>
        <v>79.2293333333333</v>
      </c>
    </row>
    <row r="15" s="1" customFormat="1" spans="1:16">
      <c r="A15" s="14" t="s">
        <v>37</v>
      </c>
      <c r="B15" s="14" t="s">
        <v>19</v>
      </c>
      <c r="C15" s="15" t="s">
        <v>33</v>
      </c>
      <c r="D15" s="15" t="s">
        <v>34</v>
      </c>
      <c r="E15" s="16" t="s">
        <v>35</v>
      </c>
      <c r="F15" s="15">
        <v>2</v>
      </c>
      <c r="G15" s="17">
        <v>104.3</v>
      </c>
      <c r="H15" s="17">
        <v>114</v>
      </c>
      <c r="I15" s="17">
        <v>218.3</v>
      </c>
      <c r="J15" s="26">
        <f t="shared" si="0"/>
        <v>72.7666666666667</v>
      </c>
      <c r="K15" s="17"/>
      <c r="L15" s="26">
        <f t="shared" si="1"/>
        <v>72.7666666666667</v>
      </c>
      <c r="M15" s="26">
        <f t="shared" si="2"/>
        <v>29.1066666666667</v>
      </c>
      <c r="N15" s="27">
        <v>83</v>
      </c>
      <c r="O15" s="27">
        <f t="shared" si="4"/>
        <v>49.8</v>
      </c>
      <c r="P15" s="27">
        <f t="shared" si="3"/>
        <v>78.9066666666667</v>
      </c>
    </row>
    <row r="16" s="1" customFormat="1" spans="1:16">
      <c r="A16" s="14" t="s">
        <v>38</v>
      </c>
      <c r="B16" s="14" t="s">
        <v>19</v>
      </c>
      <c r="C16" s="15" t="s">
        <v>33</v>
      </c>
      <c r="D16" s="15" t="s">
        <v>34</v>
      </c>
      <c r="E16" s="16" t="s">
        <v>35</v>
      </c>
      <c r="F16" s="15">
        <v>2</v>
      </c>
      <c r="G16" s="17">
        <v>99.73</v>
      </c>
      <c r="H16" s="17">
        <v>114.75</v>
      </c>
      <c r="I16" s="17">
        <v>214.48</v>
      </c>
      <c r="J16" s="26">
        <f t="shared" si="0"/>
        <v>71.4933333333333</v>
      </c>
      <c r="K16" s="17"/>
      <c r="L16" s="26">
        <f t="shared" si="1"/>
        <v>71.4933333333333</v>
      </c>
      <c r="M16" s="26">
        <f t="shared" si="2"/>
        <v>28.5973333333333</v>
      </c>
      <c r="N16" s="27">
        <v>81.6</v>
      </c>
      <c r="O16" s="27">
        <f t="shared" si="4"/>
        <v>48.96</v>
      </c>
      <c r="P16" s="27">
        <f t="shared" si="3"/>
        <v>77.5573333333333</v>
      </c>
    </row>
    <row r="17" s="1" customFormat="1" spans="1:16">
      <c r="A17" s="14" t="s">
        <v>39</v>
      </c>
      <c r="B17" s="14" t="s">
        <v>19</v>
      </c>
      <c r="C17" s="15" t="s">
        <v>33</v>
      </c>
      <c r="D17" s="15" t="s">
        <v>34</v>
      </c>
      <c r="E17" s="16" t="s">
        <v>35</v>
      </c>
      <c r="F17" s="15">
        <v>2</v>
      </c>
      <c r="G17" s="17">
        <v>98.4</v>
      </c>
      <c r="H17" s="17">
        <v>107.5</v>
      </c>
      <c r="I17" s="17">
        <v>205.9</v>
      </c>
      <c r="J17" s="26">
        <f t="shared" si="0"/>
        <v>68.6333333333333</v>
      </c>
      <c r="K17" s="17"/>
      <c r="L17" s="26">
        <f t="shared" si="1"/>
        <v>68.6333333333333</v>
      </c>
      <c r="M17" s="26">
        <f t="shared" si="2"/>
        <v>27.4533333333333</v>
      </c>
      <c r="N17" s="27">
        <v>83</v>
      </c>
      <c r="O17" s="27">
        <f t="shared" si="4"/>
        <v>49.8</v>
      </c>
      <c r="P17" s="27">
        <f t="shared" si="3"/>
        <v>77.2533333333333</v>
      </c>
    </row>
    <row r="18" s="1" customFormat="1" spans="1:16">
      <c r="A18" s="14" t="s">
        <v>40</v>
      </c>
      <c r="B18" s="14" t="s">
        <v>19</v>
      </c>
      <c r="C18" s="15" t="s">
        <v>33</v>
      </c>
      <c r="D18" s="15" t="s">
        <v>34</v>
      </c>
      <c r="E18" s="16" t="s">
        <v>35</v>
      </c>
      <c r="F18" s="15">
        <v>2</v>
      </c>
      <c r="G18" s="17">
        <v>93.92</v>
      </c>
      <c r="H18" s="17">
        <v>115.5</v>
      </c>
      <c r="I18" s="17">
        <v>209.42</v>
      </c>
      <c r="J18" s="26">
        <f t="shared" si="0"/>
        <v>69.8066666666667</v>
      </c>
      <c r="K18" s="17"/>
      <c r="L18" s="26">
        <f t="shared" si="1"/>
        <v>69.8066666666667</v>
      </c>
      <c r="M18" s="26">
        <f t="shared" si="2"/>
        <v>27.9226666666667</v>
      </c>
      <c r="N18" s="17" t="s">
        <v>25</v>
      </c>
      <c r="O18" s="27">
        <v>0</v>
      </c>
      <c r="P18" s="27">
        <f t="shared" si="3"/>
        <v>27.9226666666667</v>
      </c>
    </row>
    <row r="19" s="3" customFormat="1" spans="1:16">
      <c r="A19" s="10" t="s">
        <v>41</v>
      </c>
      <c r="B19" s="10" t="s">
        <v>19</v>
      </c>
      <c r="C19" s="11" t="s">
        <v>33</v>
      </c>
      <c r="D19" s="11" t="s">
        <v>42</v>
      </c>
      <c r="E19" s="12" t="s">
        <v>43</v>
      </c>
      <c r="F19" s="11">
        <v>1</v>
      </c>
      <c r="G19" s="13">
        <v>102.55</v>
      </c>
      <c r="H19" s="13">
        <v>120.25</v>
      </c>
      <c r="I19" s="13">
        <v>222.8</v>
      </c>
      <c r="J19" s="24">
        <f t="shared" si="0"/>
        <v>74.2666666666667</v>
      </c>
      <c r="K19" s="13"/>
      <c r="L19" s="24">
        <f t="shared" si="1"/>
        <v>74.2666666666667</v>
      </c>
      <c r="M19" s="24">
        <f t="shared" si="2"/>
        <v>29.7066666666667</v>
      </c>
      <c r="N19" s="25">
        <v>84.2</v>
      </c>
      <c r="O19" s="25">
        <f>N19*0.6</f>
        <v>50.52</v>
      </c>
      <c r="P19" s="25">
        <f t="shared" si="3"/>
        <v>80.2266666666667</v>
      </c>
    </row>
    <row r="20" s="1" customFormat="1" spans="1:16">
      <c r="A20" s="14" t="s">
        <v>44</v>
      </c>
      <c r="B20" s="14" t="s">
        <v>19</v>
      </c>
      <c r="C20" s="15" t="s">
        <v>33</v>
      </c>
      <c r="D20" s="15" t="s">
        <v>42</v>
      </c>
      <c r="E20" s="16" t="s">
        <v>43</v>
      </c>
      <c r="F20" s="15">
        <v>1</v>
      </c>
      <c r="G20" s="17">
        <v>87.12</v>
      </c>
      <c r="H20" s="17">
        <v>99.25</v>
      </c>
      <c r="I20" s="17">
        <v>186.37</v>
      </c>
      <c r="J20" s="26">
        <f t="shared" si="0"/>
        <v>62.1233333333333</v>
      </c>
      <c r="K20" s="17"/>
      <c r="L20" s="26">
        <f t="shared" si="1"/>
        <v>62.1233333333333</v>
      </c>
      <c r="M20" s="26">
        <f t="shared" si="2"/>
        <v>24.8493333333333</v>
      </c>
      <c r="N20" s="17" t="s">
        <v>25</v>
      </c>
      <c r="O20" s="27">
        <v>0</v>
      </c>
      <c r="P20" s="27">
        <f t="shared" si="3"/>
        <v>24.8493333333333</v>
      </c>
    </row>
    <row r="21" s="3" customFormat="1" spans="1:16">
      <c r="A21" s="10" t="s">
        <v>45</v>
      </c>
      <c r="B21" s="10" t="s">
        <v>19</v>
      </c>
      <c r="C21" s="11" t="s">
        <v>46</v>
      </c>
      <c r="D21" s="11" t="s">
        <v>47</v>
      </c>
      <c r="E21" s="12" t="s">
        <v>48</v>
      </c>
      <c r="F21" s="11">
        <v>1</v>
      </c>
      <c r="G21" s="13">
        <v>90.25</v>
      </c>
      <c r="H21" s="13">
        <v>120</v>
      </c>
      <c r="I21" s="13">
        <v>210.25</v>
      </c>
      <c r="J21" s="24">
        <f t="shared" si="0"/>
        <v>70.0833333333333</v>
      </c>
      <c r="K21" s="13"/>
      <c r="L21" s="24">
        <f t="shared" si="1"/>
        <v>70.0833333333333</v>
      </c>
      <c r="M21" s="24">
        <f t="shared" si="2"/>
        <v>28.0333333333333</v>
      </c>
      <c r="N21" s="25">
        <v>88.4</v>
      </c>
      <c r="O21" s="25">
        <f>N21*0.6</f>
        <v>53.04</v>
      </c>
      <c r="P21" s="25">
        <f t="shared" si="3"/>
        <v>81.0733333333333</v>
      </c>
    </row>
    <row r="22" s="1" customFormat="1" spans="1:16">
      <c r="A22" s="14" t="s">
        <v>49</v>
      </c>
      <c r="B22" s="14" t="s">
        <v>19</v>
      </c>
      <c r="C22" s="15" t="s">
        <v>46</v>
      </c>
      <c r="D22" s="15" t="s">
        <v>47</v>
      </c>
      <c r="E22" s="16" t="s">
        <v>48</v>
      </c>
      <c r="F22" s="15">
        <v>1</v>
      </c>
      <c r="G22" s="17">
        <v>99.08</v>
      </c>
      <c r="H22" s="17">
        <v>105.5</v>
      </c>
      <c r="I22" s="17">
        <v>204.58</v>
      </c>
      <c r="J22" s="26">
        <f t="shared" si="0"/>
        <v>68.1933333333333</v>
      </c>
      <c r="K22" s="17"/>
      <c r="L22" s="26">
        <f t="shared" si="1"/>
        <v>68.1933333333333</v>
      </c>
      <c r="M22" s="26">
        <f t="shared" si="2"/>
        <v>27.2773333333333</v>
      </c>
      <c r="N22" s="27">
        <v>82.6</v>
      </c>
      <c r="O22" s="27">
        <f>N22*0.6</f>
        <v>49.56</v>
      </c>
      <c r="P22" s="27">
        <f t="shared" si="3"/>
        <v>76.8373333333333</v>
      </c>
    </row>
    <row r="23" s="1" customFormat="1" spans="1:16">
      <c r="A23" s="14" t="s">
        <v>50</v>
      </c>
      <c r="B23" s="14" t="s">
        <v>19</v>
      </c>
      <c r="C23" s="15" t="s">
        <v>46</v>
      </c>
      <c r="D23" s="15" t="s">
        <v>47</v>
      </c>
      <c r="E23" s="16" t="s">
        <v>48</v>
      </c>
      <c r="F23" s="15">
        <v>1</v>
      </c>
      <c r="G23" s="17">
        <v>99.35</v>
      </c>
      <c r="H23" s="17">
        <v>111.5</v>
      </c>
      <c r="I23" s="17">
        <v>210.85</v>
      </c>
      <c r="J23" s="26">
        <f t="shared" si="0"/>
        <v>70.2833333333333</v>
      </c>
      <c r="K23" s="17"/>
      <c r="L23" s="26">
        <f t="shared" si="1"/>
        <v>70.2833333333333</v>
      </c>
      <c r="M23" s="26">
        <f t="shared" si="2"/>
        <v>28.1133333333333</v>
      </c>
      <c r="N23" s="17" t="s">
        <v>25</v>
      </c>
      <c r="O23" s="27">
        <v>0</v>
      </c>
      <c r="P23" s="27">
        <f t="shared" si="3"/>
        <v>28.1133333333333</v>
      </c>
    </row>
    <row r="24" s="3" customFormat="1" spans="1:16">
      <c r="A24" s="10" t="s">
        <v>51</v>
      </c>
      <c r="B24" s="10" t="s">
        <v>19</v>
      </c>
      <c r="C24" s="11" t="s">
        <v>52</v>
      </c>
      <c r="D24" s="11" t="s">
        <v>53</v>
      </c>
      <c r="E24" s="12" t="s">
        <v>54</v>
      </c>
      <c r="F24" s="11">
        <v>1</v>
      </c>
      <c r="G24" s="13">
        <v>93.16</v>
      </c>
      <c r="H24" s="13">
        <v>127.25</v>
      </c>
      <c r="I24" s="13">
        <v>220.41</v>
      </c>
      <c r="J24" s="24">
        <f t="shared" si="0"/>
        <v>73.47</v>
      </c>
      <c r="K24" s="13"/>
      <c r="L24" s="24">
        <f t="shared" si="1"/>
        <v>73.47</v>
      </c>
      <c r="M24" s="24">
        <f t="shared" si="2"/>
        <v>29.388</v>
      </c>
      <c r="N24" s="25">
        <v>82.6</v>
      </c>
      <c r="O24" s="25">
        <f>N24*0.6</f>
        <v>49.56</v>
      </c>
      <c r="P24" s="25">
        <f t="shared" si="3"/>
        <v>78.948</v>
      </c>
    </row>
    <row r="25" s="1" customFormat="1" spans="1:16">
      <c r="A25" s="14" t="s">
        <v>55</v>
      </c>
      <c r="B25" s="14" t="s">
        <v>19</v>
      </c>
      <c r="C25" s="15" t="s">
        <v>52</v>
      </c>
      <c r="D25" s="15" t="s">
        <v>53</v>
      </c>
      <c r="E25" s="16" t="s">
        <v>54</v>
      </c>
      <c r="F25" s="15">
        <v>1</v>
      </c>
      <c r="G25" s="17">
        <v>95.2</v>
      </c>
      <c r="H25" s="17">
        <v>115</v>
      </c>
      <c r="I25" s="17">
        <v>210.2</v>
      </c>
      <c r="J25" s="26">
        <f t="shared" si="0"/>
        <v>70.0666666666667</v>
      </c>
      <c r="K25" s="17"/>
      <c r="L25" s="26">
        <f t="shared" si="1"/>
        <v>70.0666666666667</v>
      </c>
      <c r="M25" s="26">
        <f t="shared" si="2"/>
        <v>28.0266666666667</v>
      </c>
      <c r="N25" s="27">
        <v>84.7</v>
      </c>
      <c r="O25" s="27">
        <f>N25*0.6</f>
        <v>50.82</v>
      </c>
      <c r="P25" s="27">
        <f t="shared" si="3"/>
        <v>78.8466666666667</v>
      </c>
    </row>
    <row r="26" s="1" customFormat="1" spans="1:16">
      <c r="A26" s="14" t="s">
        <v>56</v>
      </c>
      <c r="B26" s="14" t="s">
        <v>19</v>
      </c>
      <c r="C26" s="15" t="s">
        <v>52</v>
      </c>
      <c r="D26" s="15" t="s">
        <v>53</v>
      </c>
      <c r="E26" s="16" t="s">
        <v>54</v>
      </c>
      <c r="F26" s="15">
        <v>1</v>
      </c>
      <c r="G26" s="17">
        <v>89.47</v>
      </c>
      <c r="H26" s="17">
        <v>114.5</v>
      </c>
      <c r="I26" s="17">
        <v>203.97</v>
      </c>
      <c r="J26" s="26">
        <f t="shared" si="0"/>
        <v>67.99</v>
      </c>
      <c r="K26" s="17"/>
      <c r="L26" s="26">
        <f t="shared" si="1"/>
        <v>67.99</v>
      </c>
      <c r="M26" s="26">
        <f t="shared" si="2"/>
        <v>27.196</v>
      </c>
      <c r="N26" s="27">
        <v>83.7</v>
      </c>
      <c r="O26" s="27">
        <f>N26*0.6</f>
        <v>50.22</v>
      </c>
      <c r="P26" s="27">
        <f t="shared" si="3"/>
        <v>77.416</v>
      </c>
    </row>
    <row r="27" s="3" customFormat="1" spans="1:16">
      <c r="A27" s="10" t="s">
        <v>57</v>
      </c>
      <c r="B27" s="10" t="s">
        <v>19</v>
      </c>
      <c r="C27" s="11" t="s">
        <v>52</v>
      </c>
      <c r="D27" s="11" t="s">
        <v>58</v>
      </c>
      <c r="E27" s="12" t="s">
        <v>59</v>
      </c>
      <c r="F27" s="11">
        <v>1</v>
      </c>
      <c r="G27" s="13">
        <v>100.35</v>
      </c>
      <c r="H27" s="13">
        <v>99</v>
      </c>
      <c r="I27" s="13">
        <v>199.35</v>
      </c>
      <c r="J27" s="24">
        <f t="shared" si="0"/>
        <v>66.45</v>
      </c>
      <c r="K27" s="13"/>
      <c r="L27" s="24">
        <f t="shared" si="1"/>
        <v>66.45</v>
      </c>
      <c r="M27" s="24">
        <f t="shared" si="2"/>
        <v>26.58</v>
      </c>
      <c r="N27" s="13">
        <v>84.44</v>
      </c>
      <c r="O27" s="25">
        <f>N27*0.6</f>
        <v>50.664</v>
      </c>
      <c r="P27" s="25">
        <f t="shared" si="3"/>
        <v>77.244</v>
      </c>
    </row>
    <row r="28" s="1" customFormat="1" spans="1:16">
      <c r="A28" s="14" t="s">
        <v>60</v>
      </c>
      <c r="B28" s="14" t="s">
        <v>19</v>
      </c>
      <c r="C28" s="15" t="s">
        <v>52</v>
      </c>
      <c r="D28" s="15" t="s">
        <v>58</v>
      </c>
      <c r="E28" s="16" t="s">
        <v>59</v>
      </c>
      <c r="F28" s="15">
        <v>1</v>
      </c>
      <c r="G28" s="17">
        <v>94.68</v>
      </c>
      <c r="H28" s="17">
        <v>105</v>
      </c>
      <c r="I28" s="17">
        <v>199.68</v>
      </c>
      <c r="J28" s="26">
        <f t="shared" si="0"/>
        <v>66.56</v>
      </c>
      <c r="K28" s="17"/>
      <c r="L28" s="26">
        <f t="shared" si="1"/>
        <v>66.56</v>
      </c>
      <c r="M28" s="26">
        <f t="shared" si="2"/>
        <v>26.624</v>
      </c>
      <c r="N28" s="17">
        <v>84.08</v>
      </c>
      <c r="O28" s="27">
        <f>N28*0.6</f>
        <v>50.448</v>
      </c>
      <c r="P28" s="27">
        <f t="shared" si="3"/>
        <v>77.072</v>
      </c>
    </row>
    <row r="29" s="1" customFormat="1" spans="1:16">
      <c r="A29" s="14" t="s">
        <v>61</v>
      </c>
      <c r="B29" s="14" t="s">
        <v>19</v>
      </c>
      <c r="C29" s="15" t="s">
        <v>52</v>
      </c>
      <c r="D29" s="15" t="s">
        <v>58</v>
      </c>
      <c r="E29" s="16" t="s">
        <v>59</v>
      </c>
      <c r="F29" s="15">
        <v>1</v>
      </c>
      <c r="G29" s="17">
        <v>85.46</v>
      </c>
      <c r="H29" s="17">
        <v>112</v>
      </c>
      <c r="I29" s="17">
        <v>197.46</v>
      </c>
      <c r="J29" s="26">
        <f t="shared" si="0"/>
        <v>65.82</v>
      </c>
      <c r="K29" s="17"/>
      <c r="L29" s="26">
        <f t="shared" si="1"/>
        <v>65.82</v>
      </c>
      <c r="M29" s="26">
        <f t="shared" si="2"/>
        <v>26.328</v>
      </c>
      <c r="N29" s="17" t="s">
        <v>25</v>
      </c>
      <c r="O29" s="27">
        <v>0</v>
      </c>
      <c r="P29" s="27">
        <f t="shared" si="3"/>
        <v>26.328</v>
      </c>
    </row>
    <row r="30" s="3" customFormat="1" spans="1:16">
      <c r="A30" s="10" t="s">
        <v>62</v>
      </c>
      <c r="B30" s="10" t="s">
        <v>19</v>
      </c>
      <c r="C30" s="11" t="s">
        <v>52</v>
      </c>
      <c r="D30" s="11" t="s">
        <v>63</v>
      </c>
      <c r="E30" s="12" t="s">
        <v>64</v>
      </c>
      <c r="F30" s="11">
        <v>1</v>
      </c>
      <c r="G30" s="13">
        <v>91.29</v>
      </c>
      <c r="H30" s="13">
        <v>103</v>
      </c>
      <c r="I30" s="13">
        <v>194.29</v>
      </c>
      <c r="J30" s="24">
        <f t="shared" si="0"/>
        <v>64.7633333333333</v>
      </c>
      <c r="K30" s="13"/>
      <c r="L30" s="24">
        <f t="shared" si="1"/>
        <v>64.7633333333333</v>
      </c>
      <c r="M30" s="24">
        <f t="shared" si="2"/>
        <v>25.9053333333333</v>
      </c>
      <c r="N30" s="25">
        <v>84.2</v>
      </c>
      <c r="O30" s="25">
        <f>N30*0.6</f>
        <v>50.52</v>
      </c>
      <c r="P30" s="25">
        <f t="shared" si="3"/>
        <v>76.4253333333333</v>
      </c>
    </row>
    <row r="31" s="1" customFormat="1" spans="1:16">
      <c r="A31" s="14" t="s">
        <v>65</v>
      </c>
      <c r="B31" s="14" t="s">
        <v>19</v>
      </c>
      <c r="C31" s="15" t="s">
        <v>52</v>
      </c>
      <c r="D31" s="15" t="s">
        <v>63</v>
      </c>
      <c r="E31" s="16" t="s">
        <v>64</v>
      </c>
      <c r="F31" s="15">
        <v>1</v>
      </c>
      <c r="G31" s="17">
        <v>94.16</v>
      </c>
      <c r="H31" s="17">
        <v>109</v>
      </c>
      <c r="I31" s="17">
        <v>203.16</v>
      </c>
      <c r="J31" s="26">
        <f t="shared" si="0"/>
        <v>67.72</v>
      </c>
      <c r="K31" s="17"/>
      <c r="L31" s="26">
        <f t="shared" si="1"/>
        <v>67.72</v>
      </c>
      <c r="M31" s="26">
        <f t="shared" si="2"/>
        <v>27.088</v>
      </c>
      <c r="N31" s="27">
        <v>80.4</v>
      </c>
      <c r="O31" s="27">
        <f>N31*0.6</f>
        <v>48.24</v>
      </c>
      <c r="P31" s="27">
        <f t="shared" si="3"/>
        <v>75.328</v>
      </c>
    </row>
    <row r="32" s="1" customFormat="1" spans="1:16">
      <c r="A32" s="14" t="s">
        <v>66</v>
      </c>
      <c r="B32" s="14" t="s">
        <v>19</v>
      </c>
      <c r="C32" s="15" t="s">
        <v>52</v>
      </c>
      <c r="D32" s="15" t="s">
        <v>63</v>
      </c>
      <c r="E32" s="16" t="s">
        <v>64</v>
      </c>
      <c r="F32" s="15">
        <v>1</v>
      </c>
      <c r="G32" s="17">
        <v>66.85</v>
      </c>
      <c r="H32" s="17">
        <v>105.25</v>
      </c>
      <c r="I32" s="17">
        <v>172.1</v>
      </c>
      <c r="J32" s="26">
        <f t="shared" si="0"/>
        <v>57.3666666666667</v>
      </c>
      <c r="K32" s="17"/>
      <c r="L32" s="26">
        <f t="shared" si="1"/>
        <v>57.3666666666667</v>
      </c>
      <c r="M32" s="26">
        <f t="shared" si="2"/>
        <v>22.9466666666667</v>
      </c>
      <c r="N32" s="17" t="s">
        <v>25</v>
      </c>
      <c r="O32" s="27">
        <v>0</v>
      </c>
      <c r="P32" s="27">
        <f t="shared" si="3"/>
        <v>22.9466666666667</v>
      </c>
    </row>
    <row r="33" s="3" customFormat="1" spans="1:16">
      <c r="A33" s="10" t="s">
        <v>67</v>
      </c>
      <c r="B33" s="10" t="s">
        <v>19</v>
      </c>
      <c r="C33" s="11" t="s">
        <v>68</v>
      </c>
      <c r="D33" s="32" t="s">
        <v>69</v>
      </c>
      <c r="E33" s="12" t="s">
        <v>70</v>
      </c>
      <c r="F33" s="11">
        <v>1</v>
      </c>
      <c r="G33" s="13">
        <v>102.62</v>
      </c>
      <c r="H33" s="13">
        <v>107.5</v>
      </c>
      <c r="I33" s="13">
        <v>210.12</v>
      </c>
      <c r="J33" s="24">
        <f t="shared" si="0"/>
        <v>70.04</v>
      </c>
      <c r="K33" s="13"/>
      <c r="L33" s="24">
        <f t="shared" si="1"/>
        <v>70.04</v>
      </c>
      <c r="M33" s="24">
        <f t="shared" si="2"/>
        <v>28.016</v>
      </c>
      <c r="N33" s="25">
        <v>86.2</v>
      </c>
      <c r="O33" s="25">
        <f>N33*0.6</f>
        <v>51.72</v>
      </c>
      <c r="P33" s="25">
        <f t="shared" si="3"/>
        <v>79.736</v>
      </c>
    </row>
    <row r="34" s="1" customFormat="1" spans="1:16">
      <c r="A34" s="18">
        <v>42011500206</v>
      </c>
      <c r="B34" s="14" t="s">
        <v>19</v>
      </c>
      <c r="C34" s="15" t="s">
        <v>68</v>
      </c>
      <c r="D34" s="33" t="s">
        <v>69</v>
      </c>
      <c r="E34" s="18" t="s">
        <v>70</v>
      </c>
      <c r="F34" s="15">
        <v>1</v>
      </c>
      <c r="G34" s="17">
        <v>110.33</v>
      </c>
      <c r="H34" s="17">
        <v>91.25</v>
      </c>
      <c r="I34" s="17">
        <v>201.58</v>
      </c>
      <c r="J34" s="26">
        <f t="shared" si="0"/>
        <v>67.1933333333333</v>
      </c>
      <c r="K34" s="17"/>
      <c r="L34" s="26">
        <f t="shared" si="1"/>
        <v>67.1933333333333</v>
      </c>
      <c r="M34" s="26">
        <f t="shared" si="2"/>
        <v>26.8773333333333</v>
      </c>
      <c r="N34" s="17">
        <v>87.02</v>
      </c>
      <c r="O34" s="27">
        <f>N34*0.6</f>
        <v>52.212</v>
      </c>
      <c r="P34" s="27">
        <f t="shared" si="3"/>
        <v>79.0893333333333</v>
      </c>
    </row>
    <row r="35" s="1" customFormat="1" spans="1:16">
      <c r="A35" s="14" t="s">
        <v>71</v>
      </c>
      <c r="B35" s="14" t="s">
        <v>19</v>
      </c>
      <c r="C35" s="15" t="s">
        <v>68</v>
      </c>
      <c r="D35" s="33" t="s">
        <v>69</v>
      </c>
      <c r="E35" s="16" t="s">
        <v>70</v>
      </c>
      <c r="F35" s="15">
        <v>1</v>
      </c>
      <c r="G35" s="17">
        <v>92.41</v>
      </c>
      <c r="H35" s="17">
        <v>113.75</v>
      </c>
      <c r="I35" s="17">
        <v>206.16</v>
      </c>
      <c r="J35" s="26">
        <f t="shared" si="0"/>
        <v>68.72</v>
      </c>
      <c r="K35" s="17"/>
      <c r="L35" s="26">
        <f t="shared" si="1"/>
        <v>68.72</v>
      </c>
      <c r="M35" s="26">
        <f t="shared" si="2"/>
        <v>27.488</v>
      </c>
      <c r="N35" s="17">
        <v>84.58</v>
      </c>
      <c r="O35" s="27">
        <f>N35*0.6</f>
        <v>50.748</v>
      </c>
      <c r="P35" s="27">
        <f t="shared" si="3"/>
        <v>78.236</v>
      </c>
    </row>
    <row r="36" s="3" customFormat="1" spans="1:16">
      <c r="A36" s="10" t="s">
        <v>72</v>
      </c>
      <c r="B36" s="10" t="s">
        <v>19</v>
      </c>
      <c r="C36" s="11" t="s">
        <v>68</v>
      </c>
      <c r="D36" s="11" t="s">
        <v>73</v>
      </c>
      <c r="E36" s="12" t="s">
        <v>74</v>
      </c>
      <c r="F36" s="11">
        <v>1</v>
      </c>
      <c r="G36" s="13">
        <v>97.01</v>
      </c>
      <c r="H36" s="13">
        <v>115.75</v>
      </c>
      <c r="I36" s="13">
        <v>212.76</v>
      </c>
      <c r="J36" s="24">
        <f t="shared" si="0"/>
        <v>70.92</v>
      </c>
      <c r="K36" s="13"/>
      <c r="L36" s="24">
        <f t="shared" si="1"/>
        <v>70.92</v>
      </c>
      <c r="M36" s="24">
        <f t="shared" si="2"/>
        <v>28.368</v>
      </c>
      <c r="N36" s="25">
        <v>81.2</v>
      </c>
      <c r="O36" s="25">
        <f>N36*0.6</f>
        <v>48.72</v>
      </c>
      <c r="P36" s="25">
        <f t="shared" si="3"/>
        <v>77.088</v>
      </c>
    </row>
    <row r="37" s="1" customFormat="1" spans="1:16">
      <c r="A37" s="14" t="s">
        <v>75</v>
      </c>
      <c r="B37" s="14" t="s">
        <v>19</v>
      </c>
      <c r="C37" s="15" t="s">
        <v>68</v>
      </c>
      <c r="D37" s="15" t="s">
        <v>73</v>
      </c>
      <c r="E37" s="16" t="s">
        <v>74</v>
      </c>
      <c r="F37" s="15">
        <v>1</v>
      </c>
      <c r="G37" s="17">
        <v>93.84</v>
      </c>
      <c r="H37" s="17">
        <v>104</v>
      </c>
      <c r="I37" s="17">
        <v>197.84</v>
      </c>
      <c r="J37" s="26">
        <f t="shared" si="0"/>
        <v>65.9466666666667</v>
      </c>
      <c r="K37" s="17"/>
      <c r="L37" s="26">
        <f t="shared" si="1"/>
        <v>65.9466666666667</v>
      </c>
      <c r="M37" s="26">
        <f t="shared" ref="M37:M68" si="5">L37*0.4</f>
        <v>26.3786666666667</v>
      </c>
      <c r="N37" s="27">
        <v>83.2</v>
      </c>
      <c r="O37" s="27">
        <f t="shared" ref="O37:O68" si="6">N37*0.6</f>
        <v>49.92</v>
      </c>
      <c r="P37" s="27">
        <f t="shared" ref="P37:P68" si="7">L37*0.4+O37</f>
        <v>76.2986666666667</v>
      </c>
    </row>
    <row r="38" s="3" customFormat="1" spans="1:16">
      <c r="A38" s="10" t="s">
        <v>76</v>
      </c>
      <c r="B38" s="10" t="s">
        <v>19</v>
      </c>
      <c r="C38" s="11" t="s">
        <v>68</v>
      </c>
      <c r="D38" s="11" t="s">
        <v>77</v>
      </c>
      <c r="E38" s="10" t="s">
        <v>78</v>
      </c>
      <c r="F38" s="11">
        <v>1</v>
      </c>
      <c r="G38" s="13">
        <v>80.77</v>
      </c>
      <c r="H38" s="13">
        <v>121.75</v>
      </c>
      <c r="I38" s="13">
        <v>202.52</v>
      </c>
      <c r="J38" s="24">
        <f t="shared" si="0"/>
        <v>67.5066666666667</v>
      </c>
      <c r="K38" s="13"/>
      <c r="L38" s="24">
        <f t="shared" si="1"/>
        <v>67.5066666666667</v>
      </c>
      <c r="M38" s="24">
        <f t="shared" si="5"/>
        <v>27.0026666666667</v>
      </c>
      <c r="N38" s="13">
        <v>85.12</v>
      </c>
      <c r="O38" s="25">
        <f t="shared" si="6"/>
        <v>51.072</v>
      </c>
      <c r="P38" s="25">
        <f t="shared" si="7"/>
        <v>78.0746666666667</v>
      </c>
    </row>
    <row r="39" s="1" customFormat="1" spans="1:16">
      <c r="A39" s="14" t="s">
        <v>79</v>
      </c>
      <c r="B39" s="14" t="s">
        <v>19</v>
      </c>
      <c r="C39" s="15" t="s">
        <v>68</v>
      </c>
      <c r="D39" s="15" t="s">
        <v>77</v>
      </c>
      <c r="E39" s="14" t="s">
        <v>78</v>
      </c>
      <c r="F39" s="15">
        <v>1</v>
      </c>
      <c r="G39" s="17">
        <v>92.36</v>
      </c>
      <c r="H39" s="17">
        <v>110.75</v>
      </c>
      <c r="I39" s="17">
        <v>203.11</v>
      </c>
      <c r="J39" s="26">
        <f t="shared" si="0"/>
        <v>67.7033333333333</v>
      </c>
      <c r="K39" s="17"/>
      <c r="L39" s="26">
        <f t="shared" si="1"/>
        <v>67.7033333333333</v>
      </c>
      <c r="M39" s="26">
        <f t="shared" si="5"/>
        <v>27.0813333333333</v>
      </c>
      <c r="N39" s="17">
        <v>79.08</v>
      </c>
      <c r="O39" s="27">
        <f t="shared" si="6"/>
        <v>47.448</v>
      </c>
      <c r="P39" s="27">
        <f t="shared" si="7"/>
        <v>74.5293333333333</v>
      </c>
    </row>
    <row r="40" s="3" customFormat="1" spans="1:16">
      <c r="A40" s="10" t="s">
        <v>80</v>
      </c>
      <c r="B40" s="10" t="s">
        <v>19</v>
      </c>
      <c r="C40" s="11" t="s">
        <v>68</v>
      </c>
      <c r="D40" s="11" t="s">
        <v>81</v>
      </c>
      <c r="E40" s="19" t="s">
        <v>64</v>
      </c>
      <c r="F40" s="11">
        <v>1</v>
      </c>
      <c r="G40" s="13">
        <v>97.38</v>
      </c>
      <c r="H40" s="13">
        <v>115</v>
      </c>
      <c r="I40" s="13">
        <v>212.38</v>
      </c>
      <c r="J40" s="24">
        <f t="shared" si="0"/>
        <v>70.7933333333333</v>
      </c>
      <c r="K40" s="13"/>
      <c r="L40" s="24">
        <f t="shared" si="1"/>
        <v>70.7933333333333</v>
      </c>
      <c r="M40" s="24">
        <f t="shared" si="5"/>
        <v>28.3173333333333</v>
      </c>
      <c r="N40" s="25">
        <v>83.6</v>
      </c>
      <c r="O40" s="25">
        <f t="shared" si="6"/>
        <v>50.16</v>
      </c>
      <c r="P40" s="25">
        <f t="shared" si="7"/>
        <v>78.4773333333333</v>
      </c>
    </row>
    <row r="41" s="1" customFormat="1" spans="1:16">
      <c r="A41" s="14" t="s">
        <v>82</v>
      </c>
      <c r="B41" s="14" t="s">
        <v>19</v>
      </c>
      <c r="C41" s="15" t="s">
        <v>68</v>
      </c>
      <c r="D41" s="15" t="s">
        <v>81</v>
      </c>
      <c r="E41" s="18" t="s">
        <v>64</v>
      </c>
      <c r="F41" s="15">
        <v>1</v>
      </c>
      <c r="G41" s="17">
        <v>82.28</v>
      </c>
      <c r="H41" s="17">
        <v>105</v>
      </c>
      <c r="I41" s="17">
        <v>187.28</v>
      </c>
      <c r="J41" s="26">
        <f t="shared" si="0"/>
        <v>62.4266666666667</v>
      </c>
      <c r="K41" s="17"/>
      <c r="L41" s="26">
        <f t="shared" si="1"/>
        <v>62.4266666666667</v>
      </c>
      <c r="M41" s="26">
        <f t="shared" si="5"/>
        <v>24.9706666666667</v>
      </c>
      <c r="N41" s="27">
        <v>82.6</v>
      </c>
      <c r="O41" s="27">
        <f t="shared" si="6"/>
        <v>49.56</v>
      </c>
      <c r="P41" s="27">
        <f t="shared" si="7"/>
        <v>74.5306666666667</v>
      </c>
    </row>
    <row r="42" s="3" customFormat="1" spans="1:16">
      <c r="A42" s="10" t="s">
        <v>83</v>
      </c>
      <c r="B42" s="10" t="s">
        <v>19</v>
      </c>
      <c r="C42" s="11" t="s">
        <v>84</v>
      </c>
      <c r="D42" s="11" t="s">
        <v>85</v>
      </c>
      <c r="E42" s="19" t="s">
        <v>70</v>
      </c>
      <c r="F42" s="11">
        <v>1</v>
      </c>
      <c r="G42" s="13">
        <v>118.92</v>
      </c>
      <c r="H42" s="13">
        <v>102.25</v>
      </c>
      <c r="I42" s="13">
        <v>221.17</v>
      </c>
      <c r="J42" s="24">
        <f t="shared" si="0"/>
        <v>73.7233333333333</v>
      </c>
      <c r="K42" s="13"/>
      <c r="L42" s="24">
        <f t="shared" si="1"/>
        <v>73.7233333333333</v>
      </c>
      <c r="M42" s="24">
        <f t="shared" si="5"/>
        <v>29.4893333333333</v>
      </c>
      <c r="N42" s="25">
        <v>84.3</v>
      </c>
      <c r="O42" s="25">
        <f t="shared" si="6"/>
        <v>50.58</v>
      </c>
      <c r="P42" s="25">
        <f t="shared" si="7"/>
        <v>80.0693333333333</v>
      </c>
    </row>
    <row r="43" s="1" customFormat="1" spans="1:16">
      <c r="A43" s="18">
        <v>42011500701</v>
      </c>
      <c r="B43" s="14" t="s">
        <v>19</v>
      </c>
      <c r="C43" s="15" t="s">
        <v>84</v>
      </c>
      <c r="D43" s="15" t="s">
        <v>85</v>
      </c>
      <c r="E43" s="18" t="s">
        <v>70</v>
      </c>
      <c r="F43" s="15">
        <v>1</v>
      </c>
      <c r="G43" s="17">
        <v>111.6</v>
      </c>
      <c r="H43" s="17">
        <v>101.75</v>
      </c>
      <c r="I43" s="17">
        <v>213.35</v>
      </c>
      <c r="J43" s="26">
        <f t="shared" si="0"/>
        <v>71.1166666666667</v>
      </c>
      <c r="K43" s="17"/>
      <c r="L43" s="26">
        <f t="shared" si="1"/>
        <v>71.1166666666667</v>
      </c>
      <c r="M43" s="26">
        <f t="shared" si="5"/>
        <v>28.4466666666667</v>
      </c>
      <c r="N43" s="17">
        <v>84.34</v>
      </c>
      <c r="O43" s="27">
        <f t="shared" si="6"/>
        <v>50.604</v>
      </c>
      <c r="P43" s="27">
        <f t="shared" si="7"/>
        <v>79.0506666666667</v>
      </c>
    </row>
    <row r="44" s="1" customFormat="1" spans="1:16">
      <c r="A44" s="14" t="s">
        <v>86</v>
      </c>
      <c r="B44" s="14" t="s">
        <v>19</v>
      </c>
      <c r="C44" s="15" t="s">
        <v>84</v>
      </c>
      <c r="D44" s="15" t="s">
        <v>85</v>
      </c>
      <c r="E44" s="18" t="s">
        <v>70</v>
      </c>
      <c r="F44" s="15">
        <v>1</v>
      </c>
      <c r="G44" s="17">
        <v>98.69</v>
      </c>
      <c r="H44" s="17">
        <v>118.25</v>
      </c>
      <c r="I44" s="17">
        <v>216.94</v>
      </c>
      <c r="J44" s="26">
        <f t="shared" si="0"/>
        <v>72.3133333333333</v>
      </c>
      <c r="K44" s="17"/>
      <c r="L44" s="26">
        <f t="shared" si="1"/>
        <v>72.3133333333333</v>
      </c>
      <c r="M44" s="26">
        <f t="shared" si="5"/>
        <v>28.9253333333333</v>
      </c>
      <c r="N44" s="17">
        <v>82.84</v>
      </c>
      <c r="O44" s="27">
        <f t="shared" si="6"/>
        <v>49.704</v>
      </c>
      <c r="P44" s="27">
        <f t="shared" si="7"/>
        <v>78.6293333333333</v>
      </c>
    </row>
    <row r="45" s="3" customFormat="1" spans="1:16">
      <c r="A45" s="10" t="s">
        <v>87</v>
      </c>
      <c r="B45" s="10" t="s">
        <v>19</v>
      </c>
      <c r="C45" s="11" t="s">
        <v>84</v>
      </c>
      <c r="D45" s="11" t="s">
        <v>88</v>
      </c>
      <c r="E45" s="19" t="s">
        <v>74</v>
      </c>
      <c r="F45" s="11">
        <v>1</v>
      </c>
      <c r="G45" s="13">
        <v>98.78</v>
      </c>
      <c r="H45" s="13">
        <v>111</v>
      </c>
      <c r="I45" s="13">
        <v>209.78</v>
      </c>
      <c r="J45" s="24">
        <f t="shared" si="0"/>
        <v>69.9266666666667</v>
      </c>
      <c r="K45" s="13"/>
      <c r="L45" s="24">
        <f t="shared" si="1"/>
        <v>69.9266666666667</v>
      </c>
      <c r="M45" s="24">
        <f t="shared" si="5"/>
        <v>27.9706666666667</v>
      </c>
      <c r="N45" s="25">
        <v>82.2</v>
      </c>
      <c r="O45" s="25">
        <f t="shared" si="6"/>
        <v>49.32</v>
      </c>
      <c r="P45" s="25">
        <f t="shared" si="7"/>
        <v>77.2906666666667</v>
      </c>
    </row>
    <row r="46" s="1" customFormat="1" spans="1:16">
      <c r="A46" s="18">
        <v>42011504509</v>
      </c>
      <c r="B46" s="14" t="s">
        <v>19</v>
      </c>
      <c r="C46" s="15" t="s">
        <v>84</v>
      </c>
      <c r="D46" s="15" t="s">
        <v>88</v>
      </c>
      <c r="E46" s="18" t="s">
        <v>74</v>
      </c>
      <c r="F46" s="15">
        <v>1</v>
      </c>
      <c r="G46" s="17">
        <v>87.2</v>
      </c>
      <c r="H46" s="17">
        <v>96</v>
      </c>
      <c r="I46" s="17">
        <v>183.2</v>
      </c>
      <c r="J46" s="26">
        <f t="shared" si="0"/>
        <v>61.0666666666667</v>
      </c>
      <c r="K46" s="17"/>
      <c r="L46" s="26">
        <f t="shared" si="1"/>
        <v>61.0666666666667</v>
      </c>
      <c r="M46" s="26">
        <f t="shared" si="5"/>
        <v>24.4266666666667</v>
      </c>
      <c r="N46" s="27">
        <v>80.6</v>
      </c>
      <c r="O46" s="27">
        <f t="shared" si="6"/>
        <v>48.36</v>
      </c>
      <c r="P46" s="27">
        <f t="shared" si="7"/>
        <v>72.7866666666667</v>
      </c>
    </row>
    <row r="47" s="1" customFormat="1" spans="1:16">
      <c r="A47" s="14" t="s">
        <v>89</v>
      </c>
      <c r="B47" s="14" t="s">
        <v>19</v>
      </c>
      <c r="C47" s="15" t="s">
        <v>84</v>
      </c>
      <c r="D47" s="15" t="s">
        <v>88</v>
      </c>
      <c r="E47" s="18" t="s">
        <v>74</v>
      </c>
      <c r="F47" s="15">
        <v>1</v>
      </c>
      <c r="G47" s="17">
        <v>92.4</v>
      </c>
      <c r="H47" s="17">
        <v>101.5</v>
      </c>
      <c r="I47" s="17">
        <v>193.9</v>
      </c>
      <c r="J47" s="26">
        <f t="shared" si="0"/>
        <v>64.6333333333333</v>
      </c>
      <c r="K47" s="17"/>
      <c r="L47" s="26">
        <f t="shared" si="1"/>
        <v>64.6333333333333</v>
      </c>
      <c r="M47" s="26">
        <f t="shared" si="5"/>
        <v>25.8533333333333</v>
      </c>
      <c r="N47" s="17" t="s">
        <v>25</v>
      </c>
      <c r="O47" s="27">
        <v>0</v>
      </c>
      <c r="P47" s="27">
        <f t="shared" si="7"/>
        <v>25.8533333333333</v>
      </c>
    </row>
    <row r="48" s="3" customFormat="1" spans="1:16">
      <c r="A48" s="10" t="s">
        <v>90</v>
      </c>
      <c r="B48" s="10" t="s">
        <v>19</v>
      </c>
      <c r="C48" s="11" t="s">
        <v>91</v>
      </c>
      <c r="D48" s="11" t="s">
        <v>92</v>
      </c>
      <c r="E48" s="19" t="s">
        <v>22</v>
      </c>
      <c r="F48" s="11">
        <v>1</v>
      </c>
      <c r="G48" s="13">
        <v>104.06</v>
      </c>
      <c r="H48" s="13">
        <v>113.75</v>
      </c>
      <c r="I48" s="13">
        <v>217.81</v>
      </c>
      <c r="J48" s="24">
        <f t="shared" si="0"/>
        <v>72.6033333333333</v>
      </c>
      <c r="K48" s="13"/>
      <c r="L48" s="24">
        <f t="shared" si="1"/>
        <v>72.6033333333333</v>
      </c>
      <c r="M48" s="24">
        <f t="shared" si="5"/>
        <v>29.0413333333333</v>
      </c>
      <c r="N48" s="25">
        <v>85.5</v>
      </c>
      <c r="O48" s="25">
        <f t="shared" si="6"/>
        <v>51.3</v>
      </c>
      <c r="P48" s="25">
        <f t="shared" si="7"/>
        <v>80.3413333333333</v>
      </c>
    </row>
    <row r="49" s="1" customFormat="1" spans="1:16">
      <c r="A49" s="14" t="s">
        <v>93</v>
      </c>
      <c r="B49" s="14" t="s">
        <v>19</v>
      </c>
      <c r="C49" s="15" t="s">
        <v>91</v>
      </c>
      <c r="D49" s="15" t="s">
        <v>92</v>
      </c>
      <c r="E49" s="18" t="s">
        <v>22</v>
      </c>
      <c r="F49" s="15">
        <v>1</v>
      </c>
      <c r="G49" s="17">
        <v>104.02</v>
      </c>
      <c r="H49" s="17">
        <v>111</v>
      </c>
      <c r="I49" s="17">
        <v>215.02</v>
      </c>
      <c r="J49" s="26">
        <f t="shared" si="0"/>
        <v>71.6733333333333</v>
      </c>
      <c r="K49" s="17"/>
      <c r="L49" s="26">
        <f t="shared" si="1"/>
        <v>71.6733333333333</v>
      </c>
      <c r="M49" s="26">
        <f t="shared" si="5"/>
        <v>28.6693333333333</v>
      </c>
      <c r="N49" s="17">
        <v>85.94</v>
      </c>
      <c r="O49" s="27">
        <f t="shared" si="6"/>
        <v>51.564</v>
      </c>
      <c r="P49" s="27">
        <f t="shared" si="7"/>
        <v>80.2333333333333</v>
      </c>
    </row>
    <row r="50" s="1" customFormat="1" spans="1:16">
      <c r="A50" s="14" t="s">
        <v>94</v>
      </c>
      <c r="B50" s="14" t="s">
        <v>19</v>
      </c>
      <c r="C50" s="15" t="s">
        <v>91</v>
      </c>
      <c r="D50" s="15" t="s">
        <v>92</v>
      </c>
      <c r="E50" s="18" t="s">
        <v>22</v>
      </c>
      <c r="F50" s="15">
        <v>1</v>
      </c>
      <c r="G50" s="17">
        <v>89.54</v>
      </c>
      <c r="H50" s="17">
        <v>123</v>
      </c>
      <c r="I50" s="17">
        <v>212.54</v>
      </c>
      <c r="J50" s="26">
        <f t="shared" si="0"/>
        <v>70.8466666666667</v>
      </c>
      <c r="K50" s="17"/>
      <c r="L50" s="26">
        <f t="shared" si="1"/>
        <v>70.8466666666667</v>
      </c>
      <c r="M50" s="26">
        <f t="shared" si="5"/>
        <v>28.3386666666667</v>
      </c>
      <c r="N50" s="17">
        <v>85.34</v>
      </c>
      <c r="O50" s="27">
        <f t="shared" si="6"/>
        <v>51.204</v>
      </c>
      <c r="P50" s="27">
        <f t="shared" si="7"/>
        <v>79.5426666666667</v>
      </c>
    </row>
    <row r="51" s="3" customFormat="1" spans="1:16">
      <c r="A51" s="10" t="s">
        <v>95</v>
      </c>
      <c r="B51" s="10" t="s">
        <v>19</v>
      </c>
      <c r="C51" s="19" t="s">
        <v>96</v>
      </c>
      <c r="D51" s="34" t="s">
        <v>97</v>
      </c>
      <c r="E51" s="19" t="s">
        <v>98</v>
      </c>
      <c r="F51" s="11">
        <v>1</v>
      </c>
      <c r="G51" s="13">
        <v>94.43</v>
      </c>
      <c r="H51" s="13">
        <v>123</v>
      </c>
      <c r="I51" s="13">
        <v>217.43</v>
      </c>
      <c r="J51" s="24">
        <f t="shared" si="0"/>
        <v>72.4766666666667</v>
      </c>
      <c r="K51" s="13"/>
      <c r="L51" s="24">
        <f t="shared" si="1"/>
        <v>72.4766666666667</v>
      </c>
      <c r="M51" s="24">
        <f t="shared" si="5"/>
        <v>28.9906666666667</v>
      </c>
      <c r="N51" s="13">
        <v>84.26</v>
      </c>
      <c r="O51" s="25">
        <f t="shared" si="6"/>
        <v>50.556</v>
      </c>
      <c r="P51" s="25">
        <f t="shared" si="7"/>
        <v>79.5466666666667</v>
      </c>
    </row>
    <row r="52" s="1" customFormat="1" spans="1:16">
      <c r="A52" s="14" t="s">
        <v>99</v>
      </c>
      <c r="B52" s="14" t="s">
        <v>19</v>
      </c>
      <c r="C52" s="18" t="s">
        <v>96</v>
      </c>
      <c r="D52" s="35" t="s">
        <v>97</v>
      </c>
      <c r="E52" s="18" t="s">
        <v>98</v>
      </c>
      <c r="F52" s="15">
        <v>1</v>
      </c>
      <c r="G52" s="17">
        <v>105.45</v>
      </c>
      <c r="H52" s="17">
        <v>112.25</v>
      </c>
      <c r="I52" s="17">
        <v>217.7</v>
      </c>
      <c r="J52" s="26">
        <f t="shared" si="0"/>
        <v>72.5666666666667</v>
      </c>
      <c r="K52" s="17"/>
      <c r="L52" s="26">
        <f t="shared" si="1"/>
        <v>72.5666666666667</v>
      </c>
      <c r="M52" s="26">
        <f t="shared" si="5"/>
        <v>29.0266666666667</v>
      </c>
      <c r="N52" s="17">
        <v>83.16</v>
      </c>
      <c r="O52" s="27">
        <f t="shared" si="6"/>
        <v>49.896</v>
      </c>
      <c r="P52" s="27">
        <f t="shared" si="7"/>
        <v>78.9226666666667</v>
      </c>
    </row>
    <row r="53" s="1" customFormat="1" spans="1:16">
      <c r="A53" s="14" t="s">
        <v>100</v>
      </c>
      <c r="B53" s="14" t="s">
        <v>19</v>
      </c>
      <c r="C53" s="18" t="s">
        <v>96</v>
      </c>
      <c r="D53" s="35" t="s">
        <v>97</v>
      </c>
      <c r="E53" s="18" t="s">
        <v>98</v>
      </c>
      <c r="F53" s="15">
        <v>1</v>
      </c>
      <c r="G53" s="17">
        <v>97.86</v>
      </c>
      <c r="H53" s="17">
        <v>110.25</v>
      </c>
      <c r="I53" s="17">
        <v>208.11</v>
      </c>
      <c r="J53" s="26">
        <f t="shared" si="0"/>
        <v>69.37</v>
      </c>
      <c r="K53" s="17"/>
      <c r="L53" s="26">
        <f t="shared" si="1"/>
        <v>69.37</v>
      </c>
      <c r="M53" s="26">
        <f t="shared" si="5"/>
        <v>27.748</v>
      </c>
      <c r="N53" s="17">
        <v>83.48</v>
      </c>
      <c r="O53" s="27">
        <f t="shared" si="6"/>
        <v>50.088</v>
      </c>
      <c r="P53" s="27">
        <f t="shared" si="7"/>
        <v>77.836</v>
      </c>
    </row>
    <row r="54" s="3" customFormat="1" spans="1:16">
      <c r="A54" s="10" t="s">
        <v>101</v>
      </c>
      <c r="B54" s="10" t="s">
        <v>19</v>
      </c>
      <c r="C54" s="19" t="s">
        <v>102</v>
      </c>
      <c r="D54" s="34" t="s">
        <v>103</v>
      </c>
      <c r="E54" s="19" t="s">
        <v>70</v>
      </c>
      <c r="F54" s="11">
        <v>1</v>
      </c>
      <c r="G54" s="13">
        <v>103.92</v>
      </c>
      <c r="H54" s="13">
        <v>118</v>
      </c>
      <c r="I54" s="13">
        <v>221.92</v>
      </c>
      <c r="J54" s="24">
        <f t="shared" si="0"/>
        <v>73.9733333333333</v>
      </c>
      <c r="K54" s="13"/>
      <c r="L54" s="24">
        <f t="shared" si="1"/>
        <v>73.9733333333333</v>
      </c>
      <c r="M54" s="24">
        <f t="shared" si="5"/>
        <v>29.5893333333333</v>
      </c>
      <c r="N54" s="13">
        <v>85.02</v>
      </c>
      <c r="O54" s="25">
        <f t="shared" si="6"/>
        <v>51.012</v>
      </c>
      <c r="P54" s="25">
        <f t="shared" si="7"/>
        <v>80.6013333333333</v>
      </c>
    </row>
    <row r="55" s="1" customFormat="1" spans="1:16">
      <c r="A55" s="14" t="s">
        <v>104</v>
      </c>
      <c r="B55" s="14" t="s">
        <v>19</v>
      </c>
      <c r="C55" s="18" t="s">
        <v>102</v>
      </c>
      <c r="D55" s="35" t="s">
        <v>103</v>
      </c>
      <c r="E55" s="18" t="s">
        <v>70</v>
      </c>
      <c r="F55" s="15">
        <v>1</v>
      </c>
      <c r="G55" s="17">
        <v>101.84</v>
      </c>
      <c r="H55" s="17">
        <v>111.75</v>
      </c>
      <c r="I55" s="17">
        <v>213.59</v>
      </c>
      <c r="J55" s="26">
        <f t="shared" si="0"/>
        <v>71.1966666666667</v>
      </c>
      <c r="K55" s="17"/>
      <c r="L55" s="26">
        <f t="shared" si="1"/>
        <v>71.1966666666667</v>
      </c>
      <c r="M55" s="26">
        <f t="shared" si="5"/>
        <v>28.4786666666667</v>
      </c>
      <c r="N55" s="17">
        <v>85.46</v>
      </c>
      <c r="O55" s="27">
        <f t="shared" si="6"/>
        <v>51.276</v>
      </c>
      <c r="P55" s="27">
        <f t="shared" si="7"/>
        <v>79.7546666666667</v>
      </c>
    </row>
    <row r="56" s="1" customFormat="1" spans="1:16">
      <c r="A56" s="14" t="s">
        <v>105</v>
      </c>
      <c r="B56" s="14" t="s">
        <v>19</v>
      </c>
      <c r="C56" s="18" t="s">
        <v>102</v>
      </c>
      <c r="D56" s="35" t="s">
        <v>103</v>
      </c>
      <c r="E56" s="18" t="s">
        <v>70</v>
      </c>
      <c r="F56" s="15">
        <v>1</v>
      </c>
      <c r="G56" s="17">
        <v>103.81</v>
      </c>
      <c r="H56" s="17">
        <v>103.5</v>
      </c>
      <c r="I56" s="17">
        <v>207.31</v>
      </c>
      <c r="J56" s="26">
        <f t="shared" si="0"/>
        <v>69.1033333333333</v>
      </c>
      <c r="K56" s="17"/>
      <c r="L56" s="26">
        <f t="shared" si="1"/>
        <v>69.1033333333333</v>
      </c>
      <c r="M56" s="26">
        <f t="shared" si="5"/>
        <v>27.6413333333333</v>
      </c>
      <c r="N56" s="17">
        <v>85.78</v>
      </c>
      <c r="O56" s="27">
        <f t="shared" si="6"/>
        <v>51.468</v>
      </c>
      <c r="P56" s="27">
        <f t="shared" si="7"/>
        <v>79.1093333333333</v>
      </c>
    </row>
    <row r="57" s="3" customFormat="1" spans="1:16">
      <c r="A57" s="10" t="s">
        <v>106</v>
      </c>
      <c r="B57" s="10" t="s">
        <v>19</v>
      </c>
      <c r="C57" s="19" t="s">
        <v>102</v>
      </c>
      <c r="D57" s="34" t="s">
        <v>107</v>
      </c>
      <c r="E57" s="19" t="s">
        <v>108</v>
      </c>
      <c r="F57" s="11">
        <v>1</v>
      </c>
      <c r="G57" s="13">
        <v>101.68</v>
      </c>
      <c r="H57" s="13">
        <v>131.75</v>
      </c>
      <c r="I57" s="13">
        <v>233.43</v>
      </c>
      <c r="J57" s="24">
        <f t="shared" si="0"/>
        <v>77.81</v>
      </c>
      <c r="K57" s="13"/>
      <c r="L57" s="24">
        <f t="shared" si="1"/>
        <v>77.81</v>
      </c>
      <c r="M57" s="24">
        <f t="shared" si="5"/>
        <v>31.124</v>
      </c>
      <c r="N57" s="25">
        <v>84.4</v>
      </c>
      <c r="O57" s="25">
        <f t="shared" si="6"/>
        <v>50.64</v>
      </c>
      <c r="P57" s="25">
        <f t="shared" si="7"/>
        <v>81.764</v>
      </c>
    </row>
    <row r="58" s="1" customFormat="1" spans="1:16">
      <c r="A58" s="14" t="s">
        <v>109</v>
      </c>
      <c r="B58" s="14" t="s">
        <v>19</v>
      </c>
      <c r="C58" s="18" t="s">
        <v>102</v>
      </c>
      <c r="D58" s="35" t="s">
        <v>107</v>
      </c>
      <c r="E58" s="18" t="s">
        <v>108</v>
      </c>
      <c r="F58" s="15">
        <v>1</v>
      </c>
      <c r="G58" s="17">
        <v>90.93</v>
      </c>
      <c r="H58" s="17">
        <v>103</v>
      </c>
      <c r="I58" s="17">
        <v>193.93</v>
      </c>
      <c r="J58" s="26">
        <f t="shared" si="0"/>
        <v>64.6433333333333</v>
      </c>
      <c r="K58" s="17"/>
      <c r="L58" s="26">
        <f t="shared" si="1"/>
        <v>64.6433333333333</v>
      </c>
      <c r="M58" s="26">
        <f t="shared" si="5"/>
        <v>25.8573333333333</v>
      </c>
      <c r="N58" s="27">
        <v>88.2</v>
      </c>
      <c r="O58" s="27">
        <f t="shared" si="6"/>
        <v>52.92</v>
      </c>
      <c r="P58" s="27">
        <f t="shared" si="7"/>
        <v>78.7773333333333</v>
      </c>
    </row>
    <row r="59" s="1" customFormat="1" spans="1:16">
      <c r="A59" s="14" t="s">
        <v>110</v>
      </c>
      <c r="B59" s="14" t="s">
        <v>19</v>
      </c>
      <c r="C59" s="18" t="s">
        <v>102</v>
      </c>
      <c r="D59" s="35" t="s">
        <v>107</v>
      </c>
      <c r="E59" s="18" t="s">
        <v>108</v>
      </c>
      <c r="F59" s="15">
        <v>1</v>
      </c>
      <c r="G59" s="17">
        <v>84.83</v>
      </c>
      <c r="H59" s="17">
        <v>107.25</v>
      </c>
      <c r="I59" s="17">
        <v>192.08</v>
      </c>
      <c r="J59" s="26">
        <f t="shared" si="0"/>
        <v>64.0266666666667</v>
      </c>
      <c r="K59" s="17"/>
      <c r="L59" s="26">
        <f t="shared" si="1"/>
        <v>64.0266666666667</v>
      </c>
      <c r="M59" s="26">
        <f t="shared" si="5"/>
        <v>25.6106666666667</v>
      </c>
      <c r="N59" s="28" t="s">
        <v>111</v>
      </c>
      <c r="O59" s="27">
        <f t="shared" si="6"/>
        <v>50.28</v>
      </c>
      <c r="P59" s="27">
        <f t="shared" si="7"/>
        <v>75.8906666666667</v>
      </c>
    </row>
    <row r="60" s="3" customFormat="1" spans="1:16">
      <c r="A60" s="10" t="s">
        <v>112</v>
      </c>
      <c r="B60" s="10" t="s">
        <v>19</v>
      </c>
      <c r="C60" s="19" t="s">
        <v>113</v>
      </c>
      <c r="D60" s="34" t="s">
        <v>114</v>
      </c>
      <c r="E60" s="19" t="s">
        <v>70</v>
      </c>
      <c r="F60" s="11">
        <v>1</v>
      </c>
      <c r="G60" s="13">
        <v>98.22</v>
      </c>
      <c r="H60" s="13">
        <v>113.25</v>
      </c>
      <c r="I60" s="13">
        <v>211.47</v>
      </c>
      <c r="J60" s="24">
        <f t="shared" si="0"/>
        <v>70.49</v>
      </c>
      <c r="K60" s="13"/>
      <c r="L60" s="24">
        <f t="shared" si="1"/>
        <v>70.49</v>
      </c>
      <c r="M60" s="24">
        <f t="shared" si="5"/>
        <v>28.196</v>
      </c>
      <c r="N60" s="29" t="s">
        <v>115</v>
      </c>
      <c r="O60" s="25">
        <f t="shared" si="6"/>
        <v>51.048</v>
      </c>
      <c r="P60" s="25">
        <f t="shared" si="7"/>
        <v>79.244</v>
      </c>
    </row>
    <row r="61" s="1" customFormat="1" spans="1:16">
      <c r="A61" s="14" t="s">
        <v>116</v>
      </c>
      <c r="B61" s="14" t="s">
        <v>19</v>
      </c>
      <c r="C61" s="18" t="s">
        <v>113</v>
      </c>
      <c r="D61" s="35" t="s">
        <v>114</v>
      </c>
      <c r="E61" s="18" t="s">
        <v>70</v>
      </c>
      <c r="F61" s="15">
        <v>1</v>
      </c>
      <c r="G61" s="17">
        <v>93.88</v>
      </c>
      <c r="H61" s="17">
        <v>121.5</v>
      </c>
      <c r="I61" s="17">
        <v>215.38</v>
      </c>
      <c r="J61" s="26">
        <f t="shared" si="0"/>
        <v>71.7933333333333</v>
      </c>
      <c r="K61" s="17"/>
      <c r="L61" s="26">
        <f t="shared" si="1"/>
        <v>71.7933333333333</v>
      </c>
      <c r="M61" s="26">
        <f t="shared" si="5"/>
        <v>28.7173333333333</v>
      </c>
      <c r="N61" s="28" t="s">
        <v>117</v>
      </c>
      <c r="O61" s="27">
        <f t="shared" si="6"/>
        <v>48.228</v>
      </c>
      <c r="P61" s="27">
        <f t="shared" si="7"/>
        <v>76.9453333333333</v>
      </c>
    </row>
    <row r="62" s="1" customFormat="1" spans="1:16">
      <c r="A62" s="14" t="s">
        <v>118</v>
      </c>
      <c r="B62" s="14" t="s">
        <v>19</v>
      </c>
      <c r="C62" s="18" t="s">
        <v>113</v>
      </c>
      <c r="D62" s="35" t="s">
        <v>114</v>
      </c>
      <c r="E62" s="18" t="s">
        <v>70</v>
      </c>
      <c r="F62" s="15">
        <v>1</v>
      </c>
      <c r="G62" s="17">
        <v>92.9</v>
      </c>
      <c r="H62" s="17">
        <v>114.5</v>
      </c>
      <c r="I62" s="17">
        <v>207.4</v>
      </c>
      <c r="J62" s="26">
        <f t="shared" si="0"/>
        <v>69.1333333333333</v>
      </c>
      <c r="K62" s="17"/>
      <c r="L62" s="26">
        <f t="shared" si="1"/>
        <v>69.1333333333333</v>
      </c>
      <c r="M62" s="26">
        <f t="shared" si="5"/>
        <v>27.6533333333333</v>
      </c>
      <c r="N62" s="28" t="s">
        <v>119</v>
      </c>
      <c r="O62" s="27">
        <f t="shared" si="6"/>
        <v>49.272</v>
      </c>
      <c r="P62" s="27">
        <f t="shared" si="7"/>
        <v>76.9253333333333</v>
      </c>
    </row>
    <row r="63" s="3" customFormat="1" spans="1:16">
      <c r="A63" s="10" t="s">
        <v>120</v>
      </c>
      <c r="B63" s="10" t="s">
        <v>19</v>
      </c>
      <c r="C63" s="19" t="s">
        <v>121</v>
      </c>
      <c r="D63" s="34" t="s">
        <v>122</v>
      </c>
      <c r="E63" s="19" t="s">
        <v>123</v>
      </c>
      <c r="F63" s="11">
        <v>2</v>
      </c>
      <c r="G63" s="13">
        <v>100.67</v>
      </c>
      <c r="H63" s="13">
        <v>107.5</v>
      </c>
      <c r="I63" s="13">
        <v>208.17</v>
      </c>
      <c r="J63" s="24">
        <f t="shared" si="0"/>
        <v>69.39</v>
      </c>
      <c r="K63" s="30"/>
      <c r="L63" s="24">
        <f t="shared" si="1"/>
        <v>69.39</v>
      </c>
      <c r="M63" s="24">
        <f t="shared" si="5"/>
        <v>27.756</v>
      </c>
      <c r="N63" s="29" t="s">
        <v>124</v>
      </c>
      <c r="O63" s="25">
        <f t="shared" si="6"/>
        <v>50.16</v>
      </c>
      <c r="P63" s="25">
        <f t="shared" si="7"/>
        <v>77.916</v>
      </c>
    </row>
    <row r="64" s="3" customFormat="1" spans="1:16">
      <c r="A64" s="10" t="s">
        <v>125</v>
      </c>
      <c r="B64" s="10" t="s">
        <v>19</v>
      </c>
      <c r="C64" s="19" t="s">
        <v>121</v>
      </c>
      <c r="D64" s="34" t="s">
        <v>122</v>
      </c>
      <c r="E64" s="19" t="s">
        <v>123</v>
      </c>
      <c r="F64" s="11">
        <v>2</v>
      </c>
      <c r="G64" s="13">
        <v>83.75</v>
      </c>
      <c r="H64" s="13">
        <v>103.75</v>
      </c>
      <c r="I64" s="13">
        <v>187.5</v>
      </c>
      <c r="J64" s="24">
        <f t="shared" si="0"/>
        <v>62.5</v>
      </c>
      <c r="K64" s="30"/>
      <c r="L64" s="24">
        <f t="shared" si="1"/>
        <v>62.5</v>
      </c>
      <c r="M64" s="24">
        <f t="shared" si="5"/>
        <v>25</v>
      </c>
      <c r="N64" s="29" t="s">
        <v>126</v>
      </c>
      <c r="O64" s="25">
        <f t="shared" si="6"/>
        <v>52.08</v>
      </c>
      <c r="P64" s="25">
        <f t="shared" si="7"/>
        <v>77.08</v>
      </c>
    </row>
    <row r="65" s="1" customFormat="1" spans="1:16">
      <c r="A65" s="14" t="s">
        <v>127</v>
      </c>
      <c r="B65" s="14" t="s">
        <v>19</v>
      </c>
      <c r="C65" s="18" t="s">
        <v>121</v>
      </c>
      <c r="D65" s="35" t="s">
        <v>122</v>
      </c>
      <c r="E65" s="18" t="s">
        <v>123</v>
      </c>
      <c r="F65" s="15">
        <v>2</v>
      </c>
      <c r="G65" s="17">
        <v>74.01</v>
      </c>
      <c r="H65" s="17">
        <v>118.75</v>
      </c>
      <c r="I65" s="17">
        <v>192.76</v>
      </c>
      <c r="J65" s="26">
        <f t="shared" si="0"/>
        <v>64.2533333333333</v>
      </c>
      <c r="K65" s="31"/>
      <c r="L65" s="26">
        <f t="shared" si="1"/>
        <v>64.2533333333333</v>
      </c>
      <c r="M65" s="26">
        <f t="shared" si="5"/>
        <v>25.7013333333333</v>
      </c>
      <c r="N65" s="28" t="s">
        <v>128</v>
      </c>
      <c r="O65" s="27">
        <f t="shared" si="6"/>
        <v>49.8</v>
      </c>
      <c r="P65" s="27">
        <f t="shared" si="7"/>
        <v>75.5013333333333</v>
      </c>
    </row>
    <row r="66" s="1" customFormat="1" spans="1:16">
      <c r="A66" s="14" t="s">
        <v>129</v>
      </c>
      <c r="B66" s="14" t="s">
        <v>19</v>
      </c>
      <c r="C66" s="18" t="s">
        <v>121</v>
      </c>
      <c r="D66" s="35" t="s">
        <v>122</v>
      </c>
      <c r="E66" s="18" t="s">
        <v>123</v>
      </c>
      <c r="F66" s="15">
        <v>2</v>
      </c>
      <c r="G66" s="17">
        <v>91.93</v>
      </c>
      <c r="H66" s="17">
        <v>107.75</v>
      </c>
      <c r="I66" s="17">
        <v>199.68</v>
      </c>
      <c r="J66" s="26">
        <f t="shared" si="0"/>
        <v>66.56</v>
      </c>
      <c r="K66" s="31"/>
      <c r="L66" s="26">
        <f t="shared" si="1"/>
        <v>66.56</v>
      </c>
      <c r="M66" s="26">
        <f t="shared" si="5"/>
        <v>26.624</v>
      </c>
      <c r="N66" s="28" t="s">
        <v>130</v>
      </c>
      <c r="O66" s="27">
        <f t="shared" si="6"/>
        <v>48.24</v>
      </c>
      <c r="P66" s="27">
        <f t="shared" si="7"/>
        <v>74.864</v>
      </c>
    </row>
    <row r="67" s="1" customFormat="1" spans="1:16">
      <c r="A67" s="14" t="s">
        <v>131</v>
      </c>
      <c r="B67" s="14" t="s">
        <v>19</v>
      </c>
      <c r="C67" s="18" t="s">
        <v>121</v>
      </c>
      <c r="D67" s="35" t="s">
        <v>122</v>
      </c>
      <c r="E67" s="18" t="s">
        <v>123</v>
      </c>
      <c r="F67" s="15">
        <v>2</v>
      </c>
      <c r="G67" s="17">
        <v>89.63</v>
      </c>
      <c r="H67" s="17">
        <v>99.75</v>
      </c>
      <c r="I67" s="17">
        <v>189.38</v>
      </c>
      <c r="J67" s="26">
        <f t="shared" si="0"/>
        <v>63.1266666666667</v>
      </c>
      <c r="K67" s="31"/>
      <c r="L67" s="26">
        <f t="shared" si="1"/>
        <v>63.1266666666667</v>
      </c>
      <c r="M67" s="26">
        <f t="shared" si="5"/>
        <v>25.2506666666667</v>
      </c>
      <c r="N67" s="28" t="s">
        <v>132</v>
      </c>
      <c r="O67" s="27">
        <f t="shared" si="6"/>
        <v>44.88</v>
      </c>
      <c r="P67" s="27">
        <f t="shared" si="7"/>
        <v>70.1306666666667</v>
      </c>
    </row>
    <row r="68" s="1" customFormat="1" spans="1:16">
      <c r="A68" s="14" t="s">
        <v>133</v>
      </c>
      <c r="B68" s="14" t="s">
        <v>19</v>
      </c>
      <c r="C68" s="18" t="s">
        <v>121</v>
      </c>
      <c r="D68" s="35" t="s">
        <v>122</v>
      </c>
      <c r="E68" s="18" t="s">
        <v>123</v>
      </c>
      <c r="F68" s="15">
        <v>2</v>
      </c>
      <c r="G68" s="17">
        <v>106.15</v>
      </c>
      <c r="H68" s="17">
        <v>117</v>
      </c>
      <c r="I68" s="17">
        <v>223.15</v>
      </c>
      <c r="J68" s="26">
        <f t="shared" ref="J68:J91" si="8">I68/3</f>
        <v>74.3833333333333</v>
      </c>
      <c r="K68" s="31"/>
      <c r="L68" s="26">
        <f t="shared" ref="L68:L91" si="9">J68+K68</f>
        <v>74.3833333333333</v>
      </c>
      <c r="M68" s="26">
        <f t="shared" si="5"/>
        <v>29.7533333333333</v>
      </c>
      <c r="N68" s="28" t="s">
        <v>25</v>
      </c>
      <c r="O68" s="27">
        <v>0</v>
      </c>
      <c r="P68" s="27">
        <f t="shared" si="7"/>
        <v>29.7533333333333</v>
      </c>
    </row>
    <row r="69" s="3" customFormat="1" spans="1:16">
      <c r="A69" s="10" t="s">
        <v>134</v>
      </c>
      <c r="B69" s="10" t="s">
        <v>19</v>
      </c>
      <c r="C69" s="19" t="s">
        <v>135</v>
      </c>
      <c r="D69" s="34" t="s">
        <v>136</v>
      </c>
      <c r="E69" s="19" t="s">
        <v>123</v>
      </c>
      <c r="F69" s="11">
        <v>2</v>
      </c>
      <c r="G69" s="13">
        <v>104.21</v>
      </c>
      <c r="H69" s="13">
        <v>97.25</v>
      </c>
      <c r="I69" s="13">
        <v>201.46</v>
      </c>
      <c r="J69" s="24">
        <f t="shared" si="8"/>
        <v>67.1533333333333</v>
      </c>
      <c r="K69" s="13"/>
      <c r="L69" s="24">
        <f t="shared" si="9"/>
        <v>67.1533333333333</v>
      </c>
      <c r="M69" s="24">
        <f t="shared" ref="M69:M91" si="10">L69*0.4</f>
        <v>26.8613333333333</v>
      </c>
      <c r="N69" s="29" t="s">
        <v>137</v>
      </c>
      <c r="O69" s="25">
        <f t="shared" ref="O69:O82" si="11">N69*0.6</f>
        <v>50.76</v>
      </c>
      <c r="P69" s="25">
        <f t="shared" ref="P69:P91" si="12">L69*0.4+O69</f>
        <v>77.6213333333333</v>
      </c>
    </row>
    <row r="70" s="3" customFormat="1" spans="1:16">
      <c r="A70" s="10" t="s">
        <v>138</v>
      </c>
      <c r="B70" s="10" t="s">
        <v>19</v>
      </c>
      <c r="C70" s="19" t="s">
        <v>135</v>
      </c>
      <c r="D70" s="34" t="s">
        <v>136</v>
      </c>
      <c r="E70" s="19" t="s">
        <v>123</v>
      </c>
      <c r="F70" s="11">
        <v>2</v>
      </c>
      <c r="G70" s="13">
        <v>78.7</v>
      </c>
      <c r="H70" s="13">
        <v>113.5</v>
      </c>
      <c r="I70" s="13">
        <v>192.2</v>
      </c>
      <c r="J70" s="24">
        <f t="shared" si="8"/>
        <v>64.0666666666667</v>
      </c>
      <c r="K70" s="13"/>
      <c r="L70" s="24">
        <f t="shared" si="9"/>
        <v>64.0666666666667</v>
      </c>
      <c r="M70" s="24">
        <f t="shared" si="10"/>
        <v>25.6266666666667</v>
      </c>
      <c r="N70" s="29" t="s">
        <v>139</v>
      </c>
      <c r="O70" s="25">
        <f t="shared" si="11"/>
        <v>51.48</v>
      </c>
      <c r="P70" s="25">
        <f t="shared" si="12"/>
        <v>77.1066666666667</v>
      </c>
    </row>
    <row r="71" s="1" customFormat="1" spans="1:16">
      <c r="A71" s="14" t="s">
        <v>140</v>
      </c>
      <c r="B71" s="14" t="s">
        <v>19</v>
      </c>
      <c r="C71" s="18" t="s">
        <v>135</v>
      </c>
      <c r="D71" s="35" t="s">
        <v>136</v>
      </c>
      <c r="E71" s="18" t="s">
        <v>123</v>
      </c>
      <c r="F71" s="15">
        <v>2</v>
      </c>
      <c r="G71" s="17">
        <v>91.74</v>
      </c>
      <c r="H71" s="17">
        <v>106</v>
      </c>
      <c r="I71" s="17">
        <v>197.74</v>
      </c>
      <c r="J71" s="26">
        <f t="shared" si="8"/>
        <v>65.9133333333333</v>
      </c>
      <c r="K71" s="17"/>
      <c r="L71" s="26">
        <f t="shared" si="9"/>
        <v>65.9133333333333</v>
      </c>
      <c r="M71" s="26">
        <f t="shared" si="10"/>
        <v>26.3653333333333</v>
      </c>
      <c r="N71" s="28" t="s">
        <v>141</v>
      </c>
      <c r="O71" s="27">
        <f t="shared" si="11"/>
        <v>50.64</v>
      </c>
      <c r="P71" s="27">
        <f t="shared" si="12"/>
        <v>77.0053333333333</v>
      </c>
    </row>
    <row r="72" s="1" customFormat="1" spans="1:16">
      <c r="A72" s="14" t="s">
        <v>142</v>
      </c>
      <c r="B72" s="14" t="s">
        <v>19</v>
      </c>
      <c r="C72" s="18" t="s">
        <v>135</v>
      </c>
      <c r="D72" s="35" t="s">
        <v>136</v>
      </c>
      <c r="E72" s="18" t="s">
        <v>123</v>
      </c>
      <c r="F72" s="15">
        <v>2</v>
      </c>
      <c r="G72" s="17">
        <v>85.61</v>
      </c>
      <c r="H72" s="17">
        <v>111.5</v>
      </c>
      <c r="I72" s="17">
        <v>197.11</v>
      </c>
      <c r="J72" s="26">
        <f t="shared" si="8"/>
        <v>65.7033333333333</v>
      </c>
      <c r="K72" s="17"/>
      <c r="L72" s="26">
        <f t="shared" si="9"/>
        <v>65.7033333333333</v>
      </c>
      <c r="M72" s="26">
        <f t="shared" si="10"/>
        <v>26.2813333333333</v>
      </c>
      <c r="N72" s="28" t="s">
        <v>128</v>
      </c>
      <c r="O72" s="27">
        <f t="shared" si="11"/>
        <v>49.8</v>
      </c>
      <c r="P72" s="27">
        <f t="shared" si="12"/>
        <v>76.0813333333333</v>
      </c>
    </row>
    <row r="73" s="1" customFormat="1" spans="1:16">
      <c r="A73" s="14" t="s">
        <v>143</v>
      </c>
      <c r="B73" s="14" t="s">
        <v>19</v>
      </c>
      <c r="C73" s="18" t="s">
        <v>135</v>
      </c>
      <c r="D73" s="35" t="s">
        <v>136</v>
      </c>
      <c r="E73" s="18" t="s">
        <v>123</v>
      </c>
      <c r="F73" s="15">
        <v>2</v>
      </c>
      <c r="G73" s="17">
        <v>79.3</v>
      </c>
      <c r="H73" s="17">
        <v>114.25</v>
      </c>
      <c r="I73" s="17">
        <v>193.55</v>
      </c>
      <c r="J73" s="26">
        <f t="shared" si="8"/>
        <v>64.5166666666667</v>
      </c>
      <c r="K73" s="17"/>
      <c r="L73" s="26">
        <f t="shared" si="9"/>
        <v>64.5166666666667</v>
      </c>
      <c r="M73" s="26">
        <f t="shared" si="10"/>
        <v>25.8066666666667</v>
      </c>
      <c r="N73" s="28" t="s">
        <v>144</v>
      </c>
      <c r="O73" s="27">
        <f t="shared" si="11"/>
        <v>48.48</v>
      </c>
      <c r="P73" s="27">
        <f t="shared" si="12"/>
        <v>74.2866666666667</v>
      </c>
    </row>
    <row r="74" s="1" customFormat="1" spans="1:16">
      <c r="A74" s="14" t="s">
        <v>145</v>
      </c>
      <c r="B74" s="14" t="s">
        <v>19</v>
      </c>
      <c r="C74" s="18" t="s">
        <v>135</v>
      </c>
      <c r="D74" s="35" t="s">
        <v>136</v>
      </c>
      <c r="E74" s="18" t="s">
        <v>123</v>
      </c>
      <c r="F74" s="15">
        <v>2</v>
      </c>
      <c r="G74" s="17">
        <v>88.59</v>
      </c>
      <c r="H74" s="17">
        <v>106.5</v>
      </c>
      <c r="I74" s="17">
        <v>195.09</v>
      </c>
      <c r="J74" s="26">
        <f t="shared" si="8"/>
        <v>65.03</v>
      </c>
      <c r="K74" s="17"/>
      <c r="L74" s="26">
        <f t="shared" si="9"/>
        <v>65.03</v>
      </c>
      <c r="M74" s="26">
        <f t="shared" si="10"/>
        <v>26.012</v>
      </c>
      <c r="N74" s="28" t="s">
        <v>146</v>
      </c>
      <c r="O74" s="27">
        <f t="shared" si="11"/>
        <v>46.08</v>
      </c>
      <c r="P74" s="27">
        <f t="shared" si="12"/>
        <v>72.092</v>
      </c>
    </row>
    <row r="75" s="3" customFormat="1" spans="1:16">
      <c r="A75" s="10" t="s">
        <v>147</v>
      </c>
      <c r="B75" s="10" t="s">
        <v>19</v>
      </c>
      <c r="C75" s="19" t="s">
        <v>148</v>
      </c>
      <c r="D75" s="34" t="s">
        <v>149</v>
      </c>
      <c r="E75" s="19" t="s">
        <v>28</v>
      </c>
      <c r="F75" s="11">
        <v>1</v>
      </c>
      <c r="G75" s="13">
        <v>97.53</v>
      </c>
      <c r="H75" s="13">
        <v>108</v>
      </c>
      <c r="I75" s="13">
        <v>205.53</v>
      </c>
      <c r="J75" s="24">
        <f t="shared" si="8"/>
        <v>68.51</v>
      </c>
      <c r="K75" s="13"/>
      <c r="L75" s="24">
        <f t="shared" si="9"/>
        <v>68.51</v>
      </c>
      <c r="M75" s="24">
        <f t="shared" si="10"/>
        <v>27.404</v>
      </c>
      <c r="N75" s="29" t="s">
        <v>150</v>
      </c>
      <c r="O75" s="25">
        <f t="shared" si="11"/>
        <v>51</v>
      </c>
      <c r="P75" s="25">
        <f t="shared" si="12"/>
        <v>78.404</v>
      </c>
    </row>
    <row r="76" s="1" customFormat="1" spans="1:16">
      <c r="A76" s="14" t="s">
        <v>151</v>
      </c>
      <c r="B76" s="14" t="s">
        <v>19</v>
      </c>
      <c r="C76" s="18" t="s">
        <v>148</v>
      </c>
      <c r="D76" s="35" t="s">
        <v>149</v>
      </c>
      <c r="E76" s="18" t="s">
        <v>28</v>
      </c>
      <c r="F76" s="15">
        <v>1</v>
      </c>
      <c r="G76" s="17">
        <v>101.27</v>
      </c>
      <c r="H76" s="17">
        <v>106</v>
      </c>
      <c r="I76" s="17">
        <v>207.27</v>
      </c>
      <c r="J76" s="26">
        <f t="shared" si="8"/>
        <v>69.09</v>
      </c>
      <c r="K76" s="17"/>
      <c r="L76" s="26">
        <f t="shared" si="9"/>
        <v>69.09</v>
      </c>
      <c r="M76" s="26">
        <f t="shared" si="10"/>
        <v>27.636</v>
      </c>
      <c r="N76" s="28" t="s">
        <v>152</v>
      </c>
      <c r="O76" s="27">
        <f t="shared" si="11"/>
        <v>48.96</v>
      </c>
      <c r="P76" s="27">
        <f t="shared" si="12"/>
        <v>76.596</v>
      </c>
    </row>
    <row r="77" s="1" customFormat="1" spans="1:16">
      <c r="A77" s="14" t="s">
        <v>153</v>
      </c>
      <c r="B77" s="14" t="s">
        <v>19</v>
      </c>
      <c r="C77" s="18" t="s">
        <v>148</v>
      </c>
      <c r="D77" s="35" t="s">
        <v>149</v>
      </c>
      <c r="E77" s="18" t="s">
        <v>28</v>
      </c>
      <c r="F77" s="15">
        <v>1</v>
      </c>
      <c r="G77" s="17">
        <v>88.16</v>
      </c>
      <c r="H77" s="17">
        <v>113.5</v>
      </c>
      <c r="I77" s="17">
        <v>201.66</v>
      </c>
      <c r="J77" s="26">
        <f t="shared" si="8"/>
        <v>67.22</v>
      </c>
      <c r="K77" s="17"/>
      <c r="L77" s="26">
        <f t="shared" si="9"/>
        <v>67.22</v>
      </c>
      <c r="M77" s="26">
        <f t="shared" si="10"/>
        <v>26.888</v>
      </c>
      <c r="N77" s="28" t="s">
        <v>154</v>
      </c>
      <c r="O77" s="27">
        <f t="shared" si="11"/>
        <v>49.08</v>
      </c>
      <c r="P77" s="27">
        <f t="shared" si="12"/>
        <v>75.968</v>
      </c>
    </row>
    <row r="78" s="3" customFormat="1" spans="1:16">
      <c r="A78" s="10" t="s">
        <v>155</v>
      </c>
      <c r="B78" s="10" t="s">
        <v>19</v>
      </c>
      <c r="C78" s="19" t="s">
        <v>156</v>
      </c>
      <c r="D78" s="34" t="s">
        <v>157</v>
      </c>
      <c r="E78" s="19" t="s">
        <v>35</v>
      </c>
      <c r="F78" s="11">
        <v>1</v>
      </c>
      <c r="G78" s="13">
        <v>109.31</v>
      </c>
      <c r="H78" s="13">
        <v>115.25</v>
      </c>
      <c r="I78" s="13">
        <v>224.56</v>
      </c>
      <c r="J78" s="24">
        <f t="shared" si="8"/>
        <v>74.8533333333333</v>
      </c>
      <c r="K78" s="13"/>
      <c r="L78" s="24">
        <f t="shared" si="9"/>
        <v>74.8533333333333</v>
      </c>
      <c r="M78" s="24">
        <f t="shared" si="10"/>
        <v>29.9413333333333</v>
      </c>
      <c r="N78" s="29" t="s">
        <v>158</v>
      </c>
      <c r="O78" s="25">
        <f t="shared" si="11"/>
        <v>50.4</v>
      </c>
      <c r="P78" s="25">
        <f t="shared" si="12"/>
        <v>80.3413333333333</v>
      </c>
    </row>
    <row r="79" s="1" customFormat="1" spans="1:16">
      <c r="A79" s="14" t="s">
        <v>159</v>
      </c>
      <c r="B79" s="14" t="s">
        <v>19</v>
      </c>
      <c r="C79" s="18" t="s">
        <v>156</v>
      </c>
      <c r="D79" s="35" t="s">
        <v>157</v>
      </c>
      <c r="E79" s="18" t="s">
        <v>35</v>
      </c>
      <c r="F79" s="15">
        <v>1</v>
      </c>
      <c r="G79" s="17">
        <v>103.14</v>
      </c>
      <c r="H79" s="17">
        <v>109.5</v>
      </c>
      <c r="I79" s="17">
        <v>212.64</v>
      </c>
      <c r="J79" s="26">
        <f t="shared" si="8"/>
        <v>70.88</v>
      </c>
      <c r="K79" s="17"/>
      <c r="L79" s="26">
        <f t="shared" si="9"/>
        <v>70.88</v>
      </c>
      <c r="M79" s="26">
        <f t="shared" si="10"/>
        <v>28.352</v>
      </c>
      <c r="N79" s="28" t="s">
        <v>111</v>
      </c>
      <c r="O79" s="27">
        <f t="shared" si="11"/>
        <v>50.28</v>
      </c>
      <c r="P79" s="27">
        <f t="shared" si="12"/>
        <v>78.632</v>
      </c>
    </row>
    <row r="80" s="1" customFormat="1" spans="1:16">
      <c r="A80" s="14" t="s">
        <v>160</v>
      </c>
      <c r="B80" s="14" t="s">
        <v>19</v>
      </c>
      <c r="C80" s="18" t="s">
        <v>156</v>
      </c>
      <c r="D80" s="35" t="s">
        <v>157</v>
      </c>
      <c r="E80" s="18" t="s">
        <v>35</v>
      </c>
      <c r="F80" s="15">
        <v>1</v>
      </c>
      <c r="G80" s="17">
        <v>106.6</v>
      </c>
      <c r="H80" s="17">
        <v>111</v>
      </c>
      <c r="I80" s="17">
        <v>217.6</v>
      </c>
      <c r="J80" s="26">
        <f t="shared" si="8"/>
        <v>72.5333333333333</v>
      </c>
      <c r="K80" s="17"/>
      <c r="L80" s="26">
        <f t="shared" si="9"/>
        <v>72.5333333333333</v>
      </c>
      <c r="M80" s="26">
        <f t="shared" si="10"/>
        <v>29.0133333333333</v>
      </c>
      <c r="N80" s="28" t="s">
        <v>152</v>
      </c>
      <c r="O80" s="27">
        <f t="shared" si="11"/>
        <v>48.96</v>
      </c>
      <c r="P80" s="27">
        <f t="shared" si="12"/>
        <v>77.9733333333333</v>
      </c>
    </row>
    <row r="81" s="3" customFormat="1" spans="1:16">
      <c r="A81" s="10" t="s">
        <v>161</v>
      </c>
      <c r="B81" s="10" t="s">
        <v>19</v>
      </c>
      <c r="C81" s="19" t="s">
        <v>162</v>
      </c>
      <c r="D81" s="34" t="s">
        <v>163</v>
      </c>
      <c r="E81" s="19" t="s">
        <v>78</v>
      </c>
      <c r="F81" s="11">
        <v>1</v>
      </c>
      <c r="G81" s="13">
        <v>97.17</v>
      </c>
      <c r="H81" s="13">
        <v>107.5</v>
      </c>
      <c r="I81" s="13">
        <v>204.67</v>
      </c>
      <c r="J81" s="24">
        <f t="shared" si="8"/>
        <v>68.2233333333333</v>
      </c>
      <c r="K81" s="13"/>
      <c r="L81" s="24">
        <f t="shared" si="9"/>
        <v>68.2233333333333</v>
      </c>
      <c r="M81" s="24">
        <f t="shared" si="10"/>
        <v>27.2893333333333</v>
      </c>
      <c r="N81" s="29" t="s">
        <v>164</v>
      </c>
      <c r="O81" s="25">
        <f t="shared" si="11"/>
        <v>50.484</v>
      </c>
      <c r="P81" s="25">
        <f t="shared" si="12"/>
        <v>77.7733333333333</v>
      </c>
    </row>
    <row r="82" s="1" customFormat="1" spans="1:16">
      <c r="A82" s="14" t="s">
        <v>165</v>
      </c>
      <c r="B82" s="14" t="s">
        <v>19</v>
      </c>
      <c r="C82" s="18" t="s">
        <v>162</v>
      </c>
      <c r="D82" s="35" t="s">
        <v>163</v>
      </c>
      <c r="E82" s="18" t="s">
        <v>78</v>
      </c>
      <c r="F82" s="15">
        <v>1</v>
      </c>
      <c r="G82" s="17">
        <v>79.7</v>
      </c>
      <c r="H82" s="17">
        <v>101.5</v>
      </c>
      <c r="I82" s="17">
        <v>181.2</v>
      </c>
      <c r="J82" s="26">
        <f t="shared" si="8"/>
        <v>60.4</v>
      </c>
      <c r="K82" s="17"/>
      <c r="L82" s="26">
        <f t="shared" si="9"/>
        <v>60.4</v>
      </c>
      <c r="M82" s="26">
        <f t="shared" si="10"/>
        <v>24.16</v>
      </c>
      <c r="N82" s="28" t="s">
        <v>166</v>
      </c>
      <c r="O82" s="27">
        <f t="shared" si="11"/>
        <v>50.844</v>
      </c>
      <c r="P82" s="27">
        <f t="shared" si="12"/>
        <v>75.004</v>
      </c>
    </row>
    <row r="83" s="1" customFormat="1" spans="1:16">
      <c r="A83" s="14" t="s">
        <v>167</v>
      </c>
      <c r="B83" s="14" t="s">
        <v>19</v>
      </c>
      <c r="C83" s="18" t="s">
        <v>162</v>
      </c>
      <c r="D83" s="35" t="s">
        <v>163</v>
      </c>
      <c r="E83" s="18" t="s">
        <v>78</v>
      </c>
      <c r="F83" s="15">
        <v>1</v>
      </c>
      <c r="G83" s="17">
        <v>87.56</v>
      </c>
      <c r="H83" s="17">
        <v>107.5</v>
      </c>
      <c r="I83" s="17">
        <v>195.06</v>
      </c>
      <c r="J83" s="26">
        <f t="shared" si="8"/>
        <v>65.02</v>
      </c>
      <c r="K83" s="17"/>
      <c r="L83" s="26">
        <f t="shared" si="9"/>
        <v>65.02</v>
      </c>
      <c r="M83" s="26">
        <f t="shared" si="10"/>
        <v>26.008</v>
      </c>
      <c r="N83" s="28" t="s">
        <v>25</v>
      </c>
      <c r="O83" s="27">
        <v>0</v>
      </c>
      <c r="P83" s="27">
        <f t="shared" si="12"/>
        <v>26.008</v>
      </c>
    </row>
    <row r="84" s="3" customFormat="1" spans="1:16">
      <c r="A84" s="10" t="s">
        <v>168</v>
      </c>
      <c r="B84" s="10" t="s">
        <v>19</v>
      </c>
      <c r="C84" s="19" t="s">
        <v>169</v>
      </c>
      <c r="D84" s="34" t="s">
        <v>170</v>
      </c>
      <c r="E84" s="19" t="s">
        <v>123</v>
      </c>
      <c r="F84" s="11">
        <v>1</v>
      </c>
      <c r="G84" s="13">
        <v>75.34</v>
      </c>
      <c r="H84" s="13">
        <v>109.5</v>
      </c>
      <c r="I84" s="13">
        <v>184.84</v>
      </c>
      <c r="J84" s="24">
        <f t="shared" si="8"/>
        <v>61.6133333333333</v>
      </c>
      <c r="K84" s="13"/>
      <c r="L84" s="24">
        <f t="shared" si="9"/>
        <v>61.6133333333333</v>
      </c>
      <c r="M84" s="24">
        <f t="shared" si="10"/>
        <v>24.6453333333333</v>
      </c>
      <c r="N84" s="29" t="s">
        <v>171</v>
      </c>
      <c r="O84" s="25">
        <f>N84*0.6</f>
        <v>52.86</v>
      </c>
      <c r="P84" s="25">
        <f t="shared" si="12"/>
        <v>77.5053333333333</v>
      </c>
    </row>
    <row r="85" s="1" customFormat="1" spans="1:16">
      <c r="A85" s="14" t="s">
        <v>172</v>
      </c>
      <c r="B85" s="14" t="s">
        <v>19</v>
      </c>
      <c r="C85" s="18" t="s">
        <v>169</v>
      </c>
      <c r="D85" s="35" t="s">
        <v>170</v>
      </c>
      <c r="E85" s="18" t="s">
        <v>123</v>
      </c>
      <c r="F85" s="15">
        <v>1</v>
      </c>
      <c r="G85" s="17">
        <v>68.92</v>
      </c>
      <c r="H85" s="17">
        <v>107.75</v>
      </c>
      <c r="I85" s="17">
        <v>176.67</v>
      </c>
      <c r="J85" s="26">
        <f t="shared" si="8"/>
        <v>58.89</v>
      </c>
      <c r="K85" s="17"/>
      <c r="L85" s="26">
        <f t="shared" si="9"/>
        <v>58.89</v>
      </c>
      <c r="M85" s="26">
        <f t="shared" si="10"/>
        <v>23.556</v>
      </c>
      <c r="N85" s="28" t="s">
        <v>173</v>
      </c>
      <c r="O85" s="27">
        <f>N85*0.6</f>
        <v>50.52</v>
      </c>
      <c r="P85" s="27">
        <f t="shared" si="12"/>
        <v>74.076</v>
      </c>
    </row>
    <row r="86" s="1" customFormat="1" spans="1:16">
      <c r="A86" s="14" t="s">
        <v>174</v>
      </c>
      <c r="B86" s="14" t="s">
        <v>19</v>
      </c>
      <c r="C86" s="18" t="s">
        <v>169</v>
      </c>
      <c r="D86" s="35" t="s">
        <v>170</v>
      </c>
      <c r="E86" s="18" t="s">
        <v>123</v>
      </c>
      <c r="F86" s="15">
        <v>1</v>
      </c>
      <c r="G86" s="17">
        <v>69.44</v>
      </c>
      <c r="H86" s="17">
        <v>111.25</v>
      </c>
      <c r="I86" s="17">
        <v>180.69</v>
      </c>
      <c r="J86" s="26">
        <f t="shared" si="8"/>
        <v>60.23</v>
      </c>
      <c r="K86" s="17"/>
      <c r="L86" s="26">
        <f t="shared" si="9"/>
        <v>60.23</v>
      </c>
      <c r="M86" s="26">
        <f t="shared" si="10"/>
        <v>24.092</v>
      </c>
      <c r="N86" s="28" t="s">
        <v>175</v>
      </c>
      <c r="O86" s="27">
        <f>N86*0.6</f>
        <v>45.6</v>
      </c>
      <c r="P86" s="27">
        <f t="shared" si="12"/>
        <v>69.692</v>
      </c>
    </row>
    <row r="87" s="3" customFormat="1" spans="1:16">
      <c r="A87" s="10" t="s">
        <v>176</v>
      </c>
      <c r="B87" s="10" t="s">
        <v>19</v>
      </c>
      <c r="C87" s="19" t="s">
        <v>177</v>
      </c>
      <c r="D87" s="34" t="s">
        <v>178</v>
      </c>
      <c r="E87" s="19" t="s">
        <v>123</v>
      </c>
      <c r="F87" s="11">
        <v>1</v>
      </c>
      <c r="G87" s="13">
        <v>81.04</v>
      </c>
      <c r="H87" s="13">
        <v>102</v>
      </c>
      <c r="I87" s="13">
        <v>183.04</v>
      </c>
      <c r="J87" s="24">
        <f t="shared" si="8"/>
        <v>61.0133333333333</v>
      </c>
      <c r="K87" s="13"/>
      <c r="L87" s="24">
        <f t="shared" si="9"/>
        <v>61.0133333333333</v>
      </c>
      <c r="M87" s="24">
        <f t="shared" si="10"/>
        <v>24.4053333333333</v>
      </c>
      <c r="N87" s="29" t="s">
        <v>179</v>
      </c>
      <c r="O87" s="25">
        <f>N87*0.6</f>
        <v>49.2</v>
      </c>
      <c r="P87" s="25">
        <f t="shared" si="12"/>
        <v>73.6053333333333</v>
      </c>
    </row>
    <row r="88" s="1" customFormat="1" spans="1:16">
      <c r="A88" s="18">
        <v>41242900216</v>
      </c>
      <c r="B88" s="14" t="s">
        <v>19</v>
      </c>
      <c r="C88" s="18" t="s">
        <v>177</v>
      </c>
      <c r="D88" s="35" t="s">
        <v>178</v>
      </c>
      <c r="E88" s="18" t="s">
        <v>123</v>
      </c>
      <c r="F88" s="15">
        <v>1</v>
      </c>
      <c r="G88" s="17">
        <v>69.97</v>
      </c>
      <c r="H88" s="17">
        <v>97.25</v>
      </c>
      <c r="I88" s="17">
        <v>167.22</v>
      </c>
      <c r="J88" s="26">
        <f t="shared" si="8"/>
        <v>55.74</v>
      </c>
      <c r="K88" s="17"/>
      <c r="L88" s="26">
        <f t="shared" si="9"/>
        <v>55.74</v>
      </c>
      <c r="M88" s="26">
        <f t="shared" si="10"/>
        <v>22.296</v>
      </c>
      <c r="N88" s="28" t="s">
        <v>180</v>
      </c>
      <c r="O88" s="27">
        <f>N88*0.6</f>
        <v>47.52</v>
      </c>
      <c r="P88" s="27">
        <f t="shared" si="12"/>
        <v>69.816</v>
      </c>
    </row>
    <row r="89" s="1" customFormat="1" spans="1:16">
      <c r="A89" s="18">
        <v>41242902919</v>
      </c>
      <c r="B89" s="14" t="s">
        <v>19</v>
      </c>
      <c r="C89" s="18" t="s">
        <v>177</v>
      </c>
      <c r="D89" s="35" t="s">
        <v>178</v>
      </c>
      <c r="E89" s="18" t="s">
        <v>123</v>
      </c>
      <c r="F89" s="15">
        <v>1</v>
      </c>
      <c r="G89" s="17">
        <v>66.06</v>
      </c>
      <c r="H89" s="17">
        <v>100.25</v>
      </c>
      <c r="I89" s="17">
        <v>166.31</v>
      </c>
      <c r="J89" s="26">
        <f t="shared" si="8"/>
        <v>55.4366666666667</v>
      </c>
      <c r="K89" s="17"/>
      <c r="L89" s="26">
        <f t="shared" si="9"/>
        <v>55.4366666666667</v>
      </c>
      <c r="M89" s="26">
        <f t="shared" si="10"/>
        <v>22.1746666666667</v>
      </c>
      <c r="N89" s="28" t="s">
        <v>25</v>
      </c>
      <c r="O89" s="27">
        <v>0</v>
      </c>
      <c r="P89" s="27">
        <f t="shared" si="12"/>
        <v>22.1746666666667</v>
      </c>
    </row>
    <row r="90" s="3" customFormat="1" spans="1:16">
      <c r="A90" s="10" t="s">
        <v>181</v>
      </c>
      <c r="B90" s="10" t="s">
        <v>19</v>
      </c>
      <c r="C90" s="19" t="s">
        <v>182</v>
      </c>
      <c r="D90" s="34" t="s">
        <v>183</v>
      </c>
      <c r="E90" s="19" t="s">
        <v>184</v>
      </c>
      <c r="F90" s="11">
        <v>1</v>
      </c>
      <c r="G90" s="13">
        <v>96.46</v>
      </c>
      <c r="H90" s="13">
        <v>112.75</v>
      </c>
      <c r="I90" s="13">
        <v>209.21</v>
      </c>
      <c r="J90" s="24">
        <f t="shared" si="8"/>
        <v>69.7366666666667</v>
      </c>
      <c r="K90" s="13"/>
      <c r="L90" s="24">
        <f t="shared" si="9"/>
        <v>69.7366666666667</v>
      </c>
      <c r="M90" s="24">
        <f t="shared" si="10"/>
        <v>27.8946666666667</v>
      </c>
      <c r="N90" s="29" t="s">
        <v>185</v>
      </c>
      <c r="O90" s="25">
        <f>N90*0.6</f>
        <v>51.12</v>
      </c>
      <c r="P90" s="25">
        <f t="shared" si="12"/>
        <v>79.0146666666667</v>
      </c>
    </row>
    <row r="91" s="1" customFormat="1" spans="1:16">
      <c r="A91" s="14" t="s">
        <v>186</v>
      </c>
      <c r="B91" s="14" t="s">
        <v>19</v>
      </c>
      <c r="C91" s="18" t="s">
        <v>182</v>
      </c>
      <c r="D91" s="35" t="s">
        <v>183</v>
      </c>
      <c r="E91" s="18" t="s">
        <v>184</v>
      </c>
      <c r="F91" s="15">
        <v>1</v>
      </c>
      <c r="G91" s="17">
        <v>90.06</v>
      </c>
      <c r="H91" s="17">
        <v>109.5</v>
      </c>
      <c r="I91" s="17">
        <v>199.56</v>
      </c>
      <c r="J91" s="26">
        <f t="shared" si="8"/>
        <v>66.52</v>
      </c>
      <c r="K91" s="17"/>
      <c r="L91" s="26">
        <f t="shared" si="9"/>
        <v>66.52</v>
      </c>
      <c r="M91" s="26">
        <f t="shared" si="10"/>
        <v>26.608</v>
      </c>
      <c r="N91" s="28" t="s">
        <v>187</v>
      </c>
      <c r="O91" s="27">
        <f>N91*0.6</f>
        <v>47.88</v>
      </c>
      <c r="P91" s="27">
        <f t="shared" si="12"/>
        <v>74.488</v>
      </c>
    </row>
  </sheetData>
  <sortState ref="A87:R89">
    <sortCondition ref="P87:P89" descending="1"/>
  </sortState>
  <mergeCells count="1">
    <mergeCell ref="A2:P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Zutt</cp:lastModifiedBy>
  <dcterms:created xsi:type="dcterms:W3CDTF">2024-06-05T07:33:00Z</dcterms:created>
  <dcterms:modified xsi:type="dcterms:W3CDTF">2024-07-02T01:11:35Z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4E949C09AB924B4990B3D67C9D10CBE6_12</vt:lpwstr>
  </property>
  <property fmtid="{D5CDD505-2E9C-101B-9397-08002B2CF9AE}" pid="3" name="KSOProductBuildVer">
    <vt:lpwstr>2052-11.1.0.14309</vt:lpwstr>
  </property>
</Properties>
</file>