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附件" sheetId="1" r:id="rId1"/>
  </sheets>
  <definedNames>
    <definedName name="_xlnm._FilterDatabase" localSheetId="0" hidden="1">附件!$A$4:$G$99</definedName>
    <definedName name="_xlnm.Print_Titles" localSheetId="0">附件!$1:$4</definedName>
  </definedNames>
  <calcPr calcId="144525" fullPrecision="0"/>
</workbook>
</file>

<file path=xl/sharedStrings.xml><?xml version="1.0" encoding="utf-8"?>
<sst xmlns="http://schemas.openxmlformats.org/spreadsheetml/2006/main" count="436" uniqueCount="193">
  <si>
    <t>附件1</t>
  </si>
  <si>
    <t>文昌市教育系统校园招聘活动拟聘用人员体检人选</t>
  </si>
  <si>
    <t>序号</t>
  </si>
  <si>
    <t>考点</t>
  </si>
  <si>
    <t>报考单位</t>
  </si>
  <si>
    <t>报考岗位</t>
  </si>
  <si>
    <t>姓名</t>
  </si>
  <si>
    <t>性别</t>
  </si>
  <si>
    <t>备注</t>
  </si>
  <si>
    <t>四川师范大学</t>
  </si>
  <si>
    <t>文昌市第一小学</t>
  </si>
  <si>
    <t>0101_专技岗位（小学语文教师）</t>
  </si>
  <si>
    <t>女</t>
  </si>
  <si>
    <t>文昌市清澜中心小学</t>
  </si>
  <si>
    <t>0103_专技岗位（小学语文教师）</t>
  </si>
  <si>
    <t>文昌市龙楼中心小学</t>
  </si>
  <si>
    <t>0107_专技岗位（小学语文教师）</t>
  </si>
  <si>
    <t>男</t>
  </si>
  <si>
    <t>文昌市抱罗中心小学</t>
  </si>
  <si>
    <t>0108_专技岗位（小学语文教师）</t>
  </si>
  <si>
    <t>文昌市重兴中心小学</t>
  </si>
  <si>
    <t>0110_专技岗位（小学语文教师）</t>
  </si>
  <si>
    <t>文昌市公坡中心学校（小学部）</t>
  </si>
  <si>
    <t>0111_专技岗位（小学语文教师）</t>
  </si>
  <si>
    <t>文昌市第五小学</t>
  </si>
  <si>
    <t>0112_专技岗位（小学英语教师）</t>
  </si>
  <si>
    <t>文昌市文城中心小学</t>
  </si>
  <si>
    <t>0117_专技岗位（小学心理健康教师）</t>
  </si>
  <si>
    <t>0121_专技岗位（小学数学教师）</t>
  </si>
  <si>
    <t>海南省文昌市华侨中学</t>
  </si>
  <si>
    <t>0202_专技岗位（中学语文教师）</t>
  </si>
  <si>
    <t>文昌市实验中学</t>
  </si>
  <si>
    <t>0203_专技岗位（中学语文教师）</t>
  </si>
  <si>
    <t>文昌市文西中学</t>
  </si>
  <si>
    <t>0205_专技岗位（中学语文教师）</t>
  </si>
  <si>
    <t>文昌市田家炳中学</t>
  </si>
  <si>
    <t>0211_专技岗位（中学政治教师）</t>
  </si>
  <si>
    <t>0217_专技岗位（中学英语教师）</t>
  </si>
  <si>
    <t>0219_专技岗位（中学英语教师）</t>
  </si>
  <si>
    <t>0220_专技岗位（中学英语教师）</t>
  </si>
  <si>
    <t>文昌市东郊中学</t>
  </si>
  <si>
    <t>0221_专技岗位（中学英语教师）</t>
  </si>
  <si>
    <t>0230_专技岗位（中学体育教师）</t>
  </si>
  <si>
    <t>0235_专技岗位（中学数学教师）</t>
  </si>
  <si>
    <t>0247_专技岗位（中学化学教师）</t>
  </si>
  <si>
    <t>文昌市翁田中学</t>
  </si>
  <si>
    <t>0248_专技岗位（中学化学教师）</t>
  </si>
  <si>
    <t>0250_专技岗位（中学地理教师）</t>
  </si>
  <si>
    <t>0243_专技岗位（中学生物教师）</t>
  </si>
  <si>
    <t>林彩虹</t>
  </si>
  <si>
    <t>东北师范大学</t>
  </si>
  <si>
    <t>0102_专技岗位（小学语文教师）</t>
  </si>
  <si>
    <t>文昌市翁田中心小学</t>
  </si>
  <si>
    <t>0106_专技岗位（小学语文教师）</t>
  </si>
  <si>
    <t>文昌市树芳小学</t>
  </si>
  <si>
    <t>0113_专技岗位（小学信息技术教师）</t>
  </si>
  <si>
    <t>0114_专技岗位（小学信息技术教师）</t>
  </si>
  <si>
    <t>0122_专技岗位（小学数学教师）</t>
  </si>
  <si>
    <t>0123_专技岗位（小学数学教师）</t>
  </si>
  <si>
    <t>文昌市潭牛中心小学</t>
  </si>
  <si>
    <t>0124_专技岗位（小学数学教师）</t>
  </si>
  <si>
    <t>文昌市联东中学（小学部）</t>
  </si>
  <si>
    <t>0125_专技岗位（小学数学教师）</t>
  </si>
  <si>
    <t>海南省文昌中学</t>
  </si>
  <si>
    <t>0201_专技岗位（中学语文教师）</t>
  </si>
  <si>
    <t>0207_专技岗位（中学语文教师）</t>
  </si>
  <si>
    <t>0210_专技岗位（中学政治教师）</t>
  </si>
  <si>
    <t>文昌市第三中学</t>
  </si>
  <si>
    <t>0212_专技岗位（中学政治教师）</t>
  </si>
  <si>
    <t>0215_专技岗位（中学英语教师）</t>
  </si>
  <si>
    <t>0218_专技岗位（中学英语教师）</t>
  </si>
  <si>
    <t>0226_专技岗位（中学物理教师）</t>
  </si>
  <si>
    <t>0228_专技岗位（中学物理教师）</t>
  </si>
  <si>
    <t>0231_专技岗位（中学体育教师）</t>
  </si>
  <si>
    <t>文昌市迈号中学</t>
  </si>
  <si>
    <t>0232_专技岗位（中学体育教师）</t>
  </si>
  <si>
    <t>文昌市联东中学</t>
  </si>
  <si>
    <t>0238_专技岗位（中学数学教师）</t>
  </si>
  <si>
    <t>0241_专技岗位（中学生物教师）</t>
  </si>
  <si>
    <t>0242_专技岗位（中学生物教师）</t>
  </si>
  <si>
    <t>0249_专技岗位（中学地理教师）</t>
  </si>
  <si>
    <t>海南师范大学</t>
  </si>
  <si>
    <t>文昌市文北中学</t>
  </si>
  <si>
    <t>0410-专技岗位(中学物理教师)</t>
  </si>
  <si>
    <t>潘国彬</t>
  </si>
  <si>
    <t>文昌市锦山中学</t>
  </si>
  <si>
    <t>0426-专技岗位(中学物理教师)</t>
  </si>
  <si>
    <t>李婧</t>
  </si>
  <si>
    <t>文昌市罗峰中学</t>
  </si>
  <si>
    <t>0416-专技岗位(中学地理教师)</t>
  </si>
  <si>
    <t>林弘艺</t>
  </si>
  <si>
    <t>0245-专技岗位(中学历史教师)</t>
  </si>
  <si>
    <t>王生伟</t>
  </si>
  <si>
    <t>文昌市航天中学</t>
  </si>
  <si>
    <t>0403-专技岗位(中学历史教师)</t>
  </si>
  <si>
    <t>陈俏壮</t>
  </si>
  <si>
    <t>0427-专技岗位(中学历史教师)</t>
  </si>
  <si>
    <t>冯子曼</t>
  </si>
  <si>
    <t>文昌市蓬莱中心小学</t>
  </si>
  <si>
    <t>0322-专技岗位(小学数学教师)</t>
  </si>
  <si>
    <t>陈丽强</t>
  </si>
  <si>
    <t>文昌市龙马中心小学</t>
  </si>
  <si>
    <t>0323-专技岗位(小学数学教师)</t>
  </si>
  <si>
    <t>林良珍</t>
  </si>
  <si>
    <t>文昌市新桥中心小学</t>
  </si>
  <si>
    <t>0324-专技岗位(小学数学教师)</t>
  </si>
  <si>
    <t>杨女娟</t>
  </si>
  <si>
    <t>0239-专技岗位(中学数学教师)</t>
  </si>
  <si>
    <t>王淋</t>
  </si>
  <si>
    <t>0401-专技岗位(中学数学教师)</t>
  </si>
  <si>
    <t>陈红曼</t>
  </si>
  <si>
    <t>0408-专技岗位(中学数学教师)</t>
  </si>
  <si>
    <t>李祥超</t>
  </si>
  <si>
    <t>文昌市文东中学</t>
  </si>
  <si>
    <t>0413-专技岗位(中学数学教师)</t>
  </si>
  <si>
    <t>羊礼新</t>
  </si>
  <si>
    <t>文昌市东路农场学校</t>
  </si>
  <si>
    <t>0314-专技岗位(小学体育教师)</t>
  </si>
  <si>
    <t>程范高</t>
  </si>
  <si>
    <t>0316-专技岗位(小学体育教师)</t>
  </si>
  <si>
    <t>符庭伟</t>
  </si>
  <si>
    <t>0317-专技岗位(小学体育教师)</t>
  </si>
  <si>
    <t>彭恩闰</t>
  </si>
  <si>
    <t>0319-专技岗位(小学体育教师)</t>
  </si>
  <si>
    <t>刘宇航</t>
  </si>
  <si>
    <t>文昌市南阳农场学校</t>
  </si>
  <si>
    <t>0321-专技岗位(小学体育教师)</t>
  </si>
  <si>
    <t>蔡易儒</t>
  </si>
  <si>
    <t>0402-专技岗位(中学体育教师)</t>
  </si>
  <si>
    <t>王育全</t>
  </si>
  <si>
    <t>文昌市文南中学</t>
  </si>
  <si>
    <t>0405-专技岗位(中学体育教师)</t>
  </si>
  <si>
    <t>徐杰</t>
  </si>
  <si>
    <t>0418-专技岗位(中学体育教师)</t>
  </si>
  <si>
    <t>吴其桓</t>
  </si>
  <si>
    <t>文昌市公坡中心学校（中学部）</t>
  </si>
  <si>
    <t>0430-专技岗位(中学体育教师)</t>
  </si>
  <si>
    <t>黄艳</t>
  </si>
  <si>
    <t>文昌市铺前中心小学</t>
  </si>
  <si>
    <t>0313-专技岗位(小学心理健康教师)</t>
  </si>
  <si>
    <t>王珏</t>
  </si>
  <si>
    <t>0409-专技岗位(中学心理健康教师)</t>
  </si>
  <si>
    <t>何菲菲</t>
  </si>
  <si>
    <t>文昌市琼文中学</t>
  </si>
  <si>
    <t>0423-专技岗位(中学心理健康教师)</t>
  </si>
  <si>
    <t>符小慧</t>
  </si>
  <si>
    <t>0304-专技岗位(小学音乐教师)</t>
  </si>
  <si>
    <t>陈萧洋</t>
  </si>
  <si>
    <t>0305-专技岗位(小学音乐教师)</t>
  </si>
  <si>
    <t>曲歌</t>
  </si>
  <si>
    <t>0306-专技岗位(小学音乐教师)</t>
  </si>
  <si>
    <t>吴旋</t>
  </si>
  <si>
    <t>文昌市新桥中学</t>
  </si>
  <si>
    <t>0421-专技岗位(中学音乐教师)</t>
  </si>
  <si>
    <t>林敬翔</t>
  </si>
  <si>
    <t>0326-专技岗位(小学美术教师)</t>
  </si>
  <si>
    <t>吴茜</t>
  </si>
  <si>
    <t>0301-专技岗位(小学英语教师)</t>
  </si>
  <si>
    <t>林心怡</t>
  </si>
  <si>
    <t>文昌市锦山中心小学</t>
  </si>
  <si>
    <t>0302-专技岗位(小学英语教师)</t>
  </si>
  <si>
    <t>邓美燕</t>
  </si>
  <si>
    <t>0406-专技岗位(中学英语教师)</t>
  </si>
  <si>
    <t>石慧美</t>
  </si>
  <si>
    <t>0213-专技岗位(中学政治教师)</t>
  </si>
  <si>
    <t>林秀莹</t>
  </si>
  <si>
    <t>0214-专技岗位(中学政治教师)</t>
  </si>
  <si>
    <t>蔡仁丰</t>
  </si>
  <si>
    <t>0330-专技岗位(小学道德与法治教师)</t>
  </si>
  <si>
    <t>陈克鸥</t>
  </si>
  <si>
    <t>文昌市第二小学</t>
  </si>
  <si>
    <t>0126-专技岗位(小学科学教师)</t>
  </si>
  <si>
    <t>林雪儿</t>
  </si>
  <si>
    <t>0328-专技岗位(小学科学教师)</t>
  </si>
  <si>
    <t>刘洪祥</t>
  </si>
  <si>
    <t>0329-专技岗位(小学科学教师)</t>
  </si>
  <si>
    <t>陈玲</t>
  </si>
  <si>
    <t>0104-专技岗位(小学语文教师)</t>
  </si>
  <si>
    <t>吴艳</t>
  </si>
  <si>
    <t>0105-专技岗位(小学语文教师)</t>
  </si>
  <si>
    <t>王晶晶</t>
  </si>
  <si>
    <t>0106-专技岗位(小学语文教师)</t>
  </si>
  <si>
    <t>潘小雪</t>
  </si>
  <si>
    <t>文昌市会文中心小学</t>
  </si>
  <si>
    <t>0109-专技岗位(小学语文教师)</t>
  </si>
  <si>
    <t>连晓欣</t>
  </si>
  <si>
    <t>0204-专技岗位(中学语文教师)</t>
  </si>
  <si>
    <t>云子祺</t>
  </si>
  <si>
    <t>0209-专技岗位(中学语文教师)</t>
  </si>
  <si>
    <t>陈治芊</t>
  </si>
  <si>
    <t>文昌市特殊教育学校</t>
  </si>
  <si>
    <t>0128-专技岗位(特殊教育教师)</t>
  </si>
  <si>
    <t>赵花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</si>
</sst>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G99"/>
  <sheetViews>
    <sheetView tabSelected="1" zoomScale="90" zoomScaleNormal="90" workbookViewId="0">
      <selection activeCell="A2" sqref="A2:G2"/>
    </sheetView>
  </sheetViews>
  <sheetFormatPr defaultColWidth="9" defaultRowHeight="33" customHeight="1" outlineLevelCol="6"/>
  <cols>
    <col min="1" max="1" width="7.125" style="4" customWidth="1"/>
    <col min="2" max="2" width="22.9166666666667" style="4" customWidth="1"/>
    <col min="3" max="3" width="27.625" style="5" customWidth="1"/>
    <col min="4" max="4" width="30.875" style="4" customWidth="1"/>
    <col min="5" max="5" width="11" style="4" customWidth="1"/>
    <col min="6" max="6" width="7" style="5" customWidth="1"/>
    <col min="7" max="7" width="9" style="4"/>
    <col min="8" max="16384" width="9" style="6"/>
  </cols>
  <sheetData>
    <row r="1" customHeight="1" spans="1:1">
      <c r="A1" s="7" t="s">
        <v>0</v>
      </c>
    </row>
    <row r="2" s="1" customFormat="1" ht="28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6" customHeight="1" spans="1:7">
      <c r="A3" s="9" t="s">
        <v>2</v>
      </c>
      <c r="B3" s="10" t="s">
        <v>3</v>
      </c>
      <c r="C3" s="11" t="s">
        <v>4</v>
      </c>
      <c r="D3" s="9" t="s">
        <v>5</v>
      </c>
      <c r="E3" s="9" t="s">
        <v>6</v>
      </c>
      <c r="F3" s="11" t="s">
        <v>7</v>
      </c>
      <c r="G3" s="9" t="s">
        <v>8</v>
      </c>
    </row>
    <row r="4" s="2" customFormat="1" ht="14" customHeight="1" spans="1:7">
      <c r="A4" s="9"/>
      <c r="B4" s="12"/>
      <c r="C4" s="11"/>
      <c r="D4" s="9"/>
      <c r="E4" s="9"/>
      <c r="F4" s="11"/>
      <c r="G4" s="9"/>
    </row>
    <row r="5" hidden="1" customHeight="1" spans="1:7">
      <c r="A5" s="13">
        <v>1</v>
      </c>
      <c r="B5" s="13" t="s">
        <v>9</v>
      </c>
      <c r="C5" s="13" t="s">
        <v>10</v>
      </c>
      <c r="D5" s="13" t="s">
        <v>11</v>
      </c>
      <c r="E5" s="13" t="str">
        <f>"许林敏"</f>
        <v>许林敏</v>
      </c>
      <c r="F5" s="14" t="s">
        <v>12</v>
      </c>
      <c r="G5" s="13"/>
    </row>
    <row r="6" hidden="1" customHeight="1" spans="1:7">
      <c r="A6" s="13">
        <v>2</v>
      </c>
      <c r="B6" s="13" t="s">
        <v>9</v>
      </c>
      <c r="C6" s="13" t="s">
        <v>13</v>
      </c>
      <c r="D6" s="13" t="s">
        <v>14</v>
      </c>
      <c r="E6" s="13" t="str">
        <f>"符雪美"</f>
        <v>符雪美</v>
      </c>
      <c r="F6" s="14" t="s">
        <v>12</v>
      </c>
      <c r="G6" s="13"/>
    </row>
    <row r="7" hidden="1" customHeight="1" spans="1:7">
      <c r="A7" s="13">
        <v>3</v>
      </c>
      <c r="B7" s="13" t="s">
        <v>9</v>
      </c>
      <c r="C7" s="13" t="s">
        <v>15</v>
      </c>
      <c r="D7" s="13" t="s">
        <v>16</v>
      </c>
      <c r="E7" s="13" t="str">
        <f>"张健"</f>
        <v>张健</v>
      </c>
      <c r="F7" s="14" t="s">
        <v>17</v>
      </c>
      <c r="G7" s="13"/>
    </row>
    <row r="8" hidden="1" customHeight="1" spans="1:7">
      <c r="A8" s="13">
        <v>4</v>
      </c>
      <c r="B8" s="13" t="s">
        <v>9</v>
      </c>
      <c r="C8" s="13" t="s">
        <v>18</v>
      </c>
      <c r="D8" s="13" t="s">
        <v>19</v>
      </c>
      <c r="E8" s="13" t="str">
        <f>"韩霄霄"</f>
        <v>韩霄霄</v>
      </c>
      <c r="F8" s="14" t="s">
        <v>12</v>
      </c>
      <c r="G8" s="13"/>
    </row>
    <row r="9" hidden="1" customHeight="1" spans="1:7">
      <c r="A9" s="13">
        <v>5</v>
      </c>
      <c r="B9" s="13" t="s">
        <v>9</v>
      </c>
      <c r="C9" s="13" t="s">
        <v>20</v>
      </c>
      <c r="D9" s="13" t="s">
        <v>21</v>
      </c>
      <c r="E9" s="13" t="str">
        <f>"何诗婷"</f>
        <v>何诗婷</v>
      </c>
      <c r="F9" s="14" t="s">
        <v>12</v>
      </c>
      <c r="G9" s="13"/>
    </row>
    <row r="10" hidden="1" customHeight="1" spans="1:7">
      <c r="A10" s="13">
        <v>6</v>
      </c>
      <c r="B10" s="13" t="s">
        <v>9</v>
      </c>
      <c r="C10" s="13" t="s">
        <v>22</v>
      </c>
      <c r="D10" s="13" t="s">
        <v>23</v>
      </c>
      <c r="E10" s="13" t="str">
        <f>"吴惠敏"</f>
        <v>吴惠敏</v>
      </c>
      <c r="F10" s="14" t="s">
        <v>12</v>
      </c>
      <c r="G10" s="13"/>
    </row>
    <row r="11" hidden="1" customHeight="1" spans="1:7">
      <c r="A11" s="13">
        <v>7</v>
      </c>
      <c r="B11" s="13" t="s">
        <v>9</v>
      </c>
      <c r="C11" s="13" t="s">
        <v>24</v>
      </c>
      <c r="D11" s="13" t="s">
        <v>25</v>
      </c>
      <c r="E11" s="13" t="str">
        <f>"李悦"</f>
        <v>李悦</v>
      </c>
      <c r="F11" s="14" t="s">
        <v>12</v>
      </c>
      <c r="G11" s="13"/>
    </row>
    <row r="12" ht="39" hidden="1" customHeight="1" spans="1:7">
      <c r="A12" s="13">
        <v>8</v>
      </c>
      <c r="B12" s="13" t="s">
        <v>9</v>
      </c>
      <c r="C12" s="13" t="s">
        <v>26</v>
      </c>
      <c r="D12" s="13" t="s">
        <v>27</v>
      </c>
      <c r="E12" s="13" t="str">
        <f>"黎洁"</f>
        <v>黎洁</v>
      </c>
      <c r="F12" s="14" t="s">
        <v>12</v>
      </c>
      <c r="G12" s="13"/>
    </row>
    <row r="13" hidden="1" customHeight="1" spans="1:7">
      <c r="A13" s="13">
        <v>9</v>
      </c>
      <c r="B13" s="13" t="s">
        <v>9</v>
      </c>
      <c r="C13" s="13" t="s">
        <v>10</v>
      </c>
      <c r="D13" s="13" t="s">
        <v>28</v>
      </c>
      <c r="E13" s="13" t="str">
        <f>"王芳怡"</f>
        <v>王芳怡</v>
      </c>
      <c r="F13" s="14" t="s">
        <v>12</v>
      </c>
      <c r="G13" s="13"/>
    </row>
    <row r="14" hidden="1" customHeight="1" spans="1:7">
      <c r="A14" s="13">
        <v>10</v>
      </c>
      <c r="B14" s="13" t="s">
        <v>9</v>
      </c>
      <c r="C14" s="13" t="s">
        <v>10</v>
      </c>
      <c r="D14" s="13" t="s">
        <v>28</v>
      </c>
      <c r="E14" s="13" t="str">
        <f>"杨慧"</f>
        <v>杨慧</v>
      </c>
      <c r="F14" s="14" t="s">
        <v>12</v>
      </c>
      <c r="G14" s="13"/>
    </row>
    <row r="15" hidden="1" customHeight="1" spans="1:7">
      <c r="A15" s="13">
        <v>11</v>
      </c>
      <c r="B15" s="13" t="s">
        <v>9</v>
      </c>
      <c r="C15" s="13" t="s">
        <v>29</v>
      </c>
      <c r="D15" s="13" t="s">
        <v>30</v>
      </c>
      <c r="E15" s="13" t="str">
        <f>"王佳一"</f>
        <v>王佳一</v>
      </c>
      <c r="F15" s="14" t="s">
        <v>12</v>
      </c>
      <c r="G15" s="13"/>
    </row>
    <row r="16" hidden="1" customHeight="1" spans="1:7">
      <c r="A16" s="13">
        <v>12</v>
      </c>
      <c r="B16" s="13" t="s">
        <v>9</v>
      </c>
      <c r="C16" s="13" t="s">
        <v>31</v>
      </c>
      <c r="D16" s="13" t="s">
        <v>32</v>
      </c>
      <c r="E16" s="13" t="str">
        <f>"黄影"</f>
        <v>黄影</v>
      </c>
      <c r="F16" s="14" t="s">
        <v>12</v>
      </c>
      <c r="G16" s="13"/>
    </row>
    <row r="17" hidden="1" customHeight="1" spans="1:7">
      <c r="A17" s="13">
        <v>13</v>
      </c>
      <c r="B17" s="13" t="s">
        <v>9</v>
      </c>
      <c r="C17" s="13" t="s">
        <v>31</v>
      </c>
      <c r="D17" s="13" t="s">
        <v>32</v>
      </c>
      <c r="E17" s="13" t="str">
        <f>"汲敏芝"</f>
        <v>汲敏芝</v>
      </c>
      <c r="F17" s="14" t="s">
        <v>12</v>
      </c>
      <c r="G17" s="13"/>
    </row>
    <row r="18" hidden="1" customHeight="1" spans="1:7">
      <c r="A18" s="13">
        <v>14</v>
      </c>
      <c r="B18" s="13" t="s">
        <v>9</v>
      </c>
      <c r="C18" s="13" t="s">
        <v>33</v>
      </c>
      <c r="D18" s="13" t="s">
        <v>34</v>
      </c>
      <c r="E18" s="13" t="str">
        <f>"姚重阳"</f>
        <v>姚重阳</v>
      </c>
      <c r="F18" s="14" t="s">
        <v>12</v>
      </c>
      <c r="G18" s="13"/>
    </row>
    <row r="19" hidden="1" customHeight="1" spans="1:7">
      <c r="A19" s="13">
        <v>15</v>
      </c>
      <c r="B19" s="13" t="s">
        <v>9</v>
      </c>
      <c r="C19" s="15" t="s">
        <v>35</v>
      </c>
      <c r="D19" s="13" t="s">
        <v>36</v>
      </c>
      <c r="E19" s="13" t="str">
        <f>"王运佳"</f>
        <v>王运佳</v>
      </c>
      <c r="F19" s="14" t="s">
        <v>17</v>
      </c>
      <c r="G19" s="13"/>
    </row>
    <row r="20" hidden="1" customHeight="1" spans="1:7">
      <c r="A20" s="13">
        <v>16</v>
      </c>
      <c r="B20" s="13" t="s">
        <v>9</v>
      </c>
      <c r="C20" s="15" t="s">
        <v>29</v>
      </c>
      <c r="D20" s="13" t="s">
        <v>37</v>
      </c>
      <c r="E20" s="13" t="str">
        <f>"唐乙丁"</f>
        <v>唐乙丁</v>
      </c>
      <c r="F20" s="14" t="s">
        <v>12</v>
      </c>
      <c r="G20" s="13"/>
    </row>
    <row r="21" hidden="1" customHeight="1" spans="1:7">
      <c r="A21" s="13">
        <v>17</v>
      </c>
      <c r="B21" s="13" t="s">
        <v>9</v>
      </c>
      <c r="C21" s="15" t="s">
        <v>35</v>
      </c>
      <c r="D21" s="13" t="s">
        <v>38</v>
      </c>
      <c r="E21" s="13" t="str">
        <f>"许燕娜"</f>
        <v>许燕娜</v>
      </c>
      <c r="F21" s="14" t="s">
        <v>12</v>
      </c>
      <c r="G21" s="13"/>
    </row>
    <row r="22" hidden="1" customHeight="1" spans="1:7">
      <c r="A22" s="13">
        <v>18</v>
      </c>
      <c r="B22" s="13" t="s">
        <v>9</v>
      </c>
      <c r="C22" s="15" t="s">
        <v>33</v>
      </c>
      <c r="D22" s="13" t="s">
        <v>39</v>
      </c>
      <c r="E22" s="13" t="str">
        <f>"王曼"</f>
        <v>王曼</v>
      </c>
      <c r="F22" s="14" t="s">
        <v>12</v>
      </c>
      <c r="G22" s="13"/>
    </row>
    <row r="23" hidden="1" customHeight="1" spans="1:7">
      <c r="A23" s="13">
        <v>19</v>
      </c>
      <c r="B23" s="13" t="s">
        <v>9</v>
      </c>
      <c r="C23" s="15" t="s">
        <v>40</v>
      </c>
      <c r="D23" s="13" t="s">
        <v>41</v>
      </c>
      <c r="E23" s="13" t="str">
        <f>"邢福聪"</f>
        <v>邢福聪</v>
      </c>
      <c r="F23" s="14" t="s">
        <v>17</v>
      </c>
      <c r="G23" s="13"/>
    </row>
    <row r="24" hidden="1" customHeight="1" spans="1:7">
      <c r="A24" s="13">
        <v>20</v>
      </c>
      <c r="B24" s="13" t="s">
        <v>9</v>
      </c>
      <c r="C24" s="15" t="s">
        <v>29</v>
      </c>
      <c r="D24" s="13" t="s">
        <v>42</v>
      </c>
      <c r="E24" s="13" t="str">
        <f>"翁启利"</f>
        <v>翁启利</v>
      </c>
      <c r="F24" s="14" t="s">
        <v>17</v>
      </c>
      <c r="G24" s="13"/>
    </row>
    <row r="25" hidden="1" customHeight="1" spans="1:7">
      <c r="A25" s="13">
        <v>21</v>
      </c>
      <c r="B25" s="13" t="s">
        <v>9</v>
      </c>
      <c r="C25" s="15" t="s">
        <v>29</v>
      </c>
      <c r="D25" s="13" t="s">
        <v>43</v>
      </c>
      <c r="E25" s="13" t="str">
        <f>"陈贤吉"</f>
        <v>陈贤吉</v>
      </c>
      <c r="F25" s="14" t="s">
        <v>17</v>
      </c>
      <c r="G25" s="13"/>
    </row>
    <row r="26" hidden="1" customHeight="1" spans="1:7">
      <c r="A26" s="13">
        <v>22</v>
      </c>
      <c r="B26" s="13" t="s">
        <v>9</v>
      </c>
      <c r="C26" s="13" t="s">
        <v>35</v>
      </c>
      <c r="D26" s="13" t="s">
        <v>44</v>
      </c>
      <c r="E26" s="13" t="str">
        <f>"王馨纯"</f>
        <v>王馨纯</v>
      </c>
      <c r="F26" s="14" t="s">
        <v>12</v>
      </c>
      <c r="G26" s="13"/>
    </row>
    <row r="27" hidden="1" customHeight="1" spans="1:7">
      <c r="A27" s="13">
        <v>23</v>
      </c>
      <c r="B27" s="13" t="s">
        <v>9</v>
      </c>
      <c r="C27" s="13" t="s">
        <v>45</v>
      </c>
      <c r="D27" s="13" t="s">
        <v>46</v>
      </c>
      <c r="E27" s="13" t="str">
        <f>"蔡亲蕾"</f>
        <v>蔡亲蕾</v>
      </c>
      <c r="F27" s="14" t="s">
        <v>12</v>
      </c>
      <c r="G27" s="13"/>
    </row>
    <row r="28" hidden="1" customHeight="1" spans="1:7">
      <c r="A28" s="13">
        <v>24</v>
      </c>
      <c r="B28" s="13" t="s">
        <v>9</v>
      </c>
      <c r="C28" s="13" t="s">
        <v>40</v>
      </c>
      <c r="D28" s="13" t="s">
        <v>47</v>
      </c>
      <c r="E28" s="13" t="str">
        <f>"王子华"</f>
        <v>王子华</v>
      </c>
      <c r="F28" s="14" t="s">
        <v>17</v>
      </c>
      <c r="G28" s="13"/>
    </row>
    <row r="29" hidden="1" customHeight="1" spans="1:7">
      <c r="A29" s="13">
        <v>25</v>
      </c>
      <c r="B29" s="13" t="s">
        <v>9</v>
      </c>
      <c r="C29" s="13" t="s">
        <v>45</v>
      </c>
      <c r="D29" s="13" t="s">
        <v>48</v>
      </c>
      <c r="E29" s="13" t="s">
        <v>49</v>
      </c>
      <c r="F29" s="14" t="s">
        <v>12</v>
      </c>
      <c r="G29" s="13"/>
    </row>
    <row r="30" s="3" customFormat="1" ht="35.1" hidden="1" customHeight="1" spans="1:7">
      <c r="A30" s="13">
        <v>26</v>
      </c>
      <c r="B30" s="13" t="s">
        <v>50</v>
      </c>
      <c r="C30" s="16" t="s">
        <v>10</v>
      </c>
      <c r="D30" s="13" t="s">
        <v>11</v>
      </c>
      <c r="E30" s="13" t="str">
        <f>"黄琼霞"</f>
        <v>黄琼霞</v>
      </c>
      <c r="F30" s="16" t="s">
        <v>12</v>
      </c>
      <c r="G30" s="16"/>
    </row>
    <row r="31" s="3" customFormat="1" ht="35.1" hidden="1" customHeight="1" spans="1:7">
      <c r="A31" s="13">
        <v>27</v>
      </c>
      <c r="B31" s="13" t="s">
        <v>50</v>
      </c>
      <c r="C31" s="17" t="s">
        <v>24</v>
      </c>
      <c r="D31" s="13" t="s">
        <v>51</v>
      </c>
      <c r="E31" s="13" t="str">
        <f>"郑乔丹"</f>
        <v>郑乔丹</v>
      </c>
      <c r="F31" s="16" t="s">
        <v>12</v>
      </c>
      <c r="G31" s="16"/>
    </row>
    <row r="32" s="3" customFormat="1" ht="35.1" hidden="1" customHeight="1" spans="1:7">
      <c r="A32" s="13">
        <v>28</v>
      </c>
      <c r="B32" s="13" t="s">
        <v>50</v>
      </c>
      <c r="C32" s="16" t="s">
        <v>52</v>
      </c>
      <c r="D32" s="13" t="s">
        <v>53</v>
      </c>
      <c r="E32" s="13" t="str">
        <f>"张跃凡"</f>
        <v>张跃凡</v>
      </c>
      <c r="F32" s="16" t="s">
        <v>17</v>
      </c>
      <c r="G32" s="16"/>
    </row>
    <row r="33" s="3" customFormat="1" ht="35.1" hidden="1" customHeight="1" spans="1:7">
      <c r="A33" s="13">
        <v>29</v>
      </c>
      <c r="B33" s="13" t="s">
        <v>50</v>
      </c>
      <c r="C33" s="17" t="s">
        <v>54</v>
      </c>
      <c r="D33" s="13" t="s">
        <v>55</v>
      </c>
      <c r="E33" s="13" t="str">
        <f>"郑文文"</f>
        <v>郑文文</v>
      </c>
      <c r="F33" s="16" t="s">
        <v>12</v>
      </c>
      <c r="G33" s="16"/>
    </row>
    <row r="34" s="3" customFormat="1" ht="35.1" hidden="1" customHeight="1" spans="1:7">
      <c r="A34" s="13">
        <v>30</v>
      </c>
      <c r="B34" s="13" t="s">
        <v>50</v>
      </c>
      <c r="C34" s="16" t="s">
        <v>26</v>
      </c>
      <c r="D34" s="13" t="s">
        <v>56</v>
      </c>
      <c r="E34" s="13" t="str">
        <f>"潘俊芳"</f>
        <v>潘俊芳</v>
      </c>
      <c r="F34" s="16" t="s">
        <v>12</v>
      </c>
      <c r="G34" s="16"/>
    </row>
    <row r="35" s="3" customFormat="1" ht="35.1" hidden="1" customHeight="1" spans="1:7">
      <c r="A35" s="13">
        <v>31</v>
      </c>
      <c r="B35" s="13" t="s">
        <v>50</v>
      </c>
      <c r="C35" s="16" t="s">
        <v>24</v>
      </c>
      <c r="D35" s="13" t="s">
        <v>57</v>
      </c>
      <c r="E35" s="13" t="str">
        <f>"鲍芯蕊"</f>
        <v>鲍芯蕊</v>
      </c>
      <c r="F35" s="16" t="s">
        <v>12</v>
      </c>
      <c r="G35" s="16"/>
    </row>
    <row r="36" s="3" customFormat="1" ht="35.1" hidden="1" customHeight="1" spans="1:7">
      <c r="A36" s="13">
        <v>32</v>
      </c>
      <c r="B36" s="13" t="s">
        <v>50</v>
      </c>
      <c r="C36" s="17" t="s">
        <v>13</v>
      </c>
      <c r="D36" s="13" t="s">
        <v>58</v>
      </c>
      <c r="E36" s="13" t="str">
        <f>"田爽"</f>
        <v>田爽</v>
      </c>
      <c r="F36" s="16" t="s">
        <v>12</v>
      </c>
      <c r="G36" s="16"/>
    </row>
    <row r="37" s="3" customFormat="1" ht="35.1" hidden="1" customHeight="1" spans="1:7">
      <c r="A37" s="13">
        <v>33</v>
      </c>
      <c r="B37" s="13" t="s">
        <v>50</v>
      </c>
      <c r="C37" s="16" t="s">
        <v>59</v>
      </c>
      <c r="D37" s="13" t="s">
        <v>60</v>
      </c>
      <c r="E37" s="13" t="str">
        <f>"窦紫玉"</f>
        <v>窦紫玉</v>
      </c>
      <c r="F37" s="16" t="s">
        <v>12</v>
      </c>
      <c r="G37" s="16"/>
    </row>
    <row r="38" s="3" customFormat="1" ht="35.1" hidden="1" customHeight="1" spans="1:7">
      <c r="A38" s="13">
        <v>34</v>
      </c>
      <c r="B38" s="13" t="s">
        <v>50</v>
      </c>
      <c r="C38" s="16" t="s">
        <v>61</v>
      </c>
      <c r="D38" s="13" t="s">
        <v>62</v>
      </c>
      <c r="E38" s="13" t="str">
        <f>"于子洋"</f>
        <v>于子洋</v>
      </c>
      <c r="F38" s="17" t="s">
        <v>17</v>
      </c>
      <c r="G38" s="16"/>
    </row>
    <row r="39" s="3" customFormat="1" ht="35.1" hidden="1" customHeight="1" spans="1:7">
      <c r="A39" s="13">
        <v>35</v>
      </c>
      <c r="B39" s="13" t="s">
        <v>50</v>
      </c>
      <c r="C39" s="17" t="s">
        <v>63</v>
      </c>
      <c r="D39" s="13" t="s">
        <v>64</v>
      </c>
      <c r="E39" s="13" t="str">
        <f>"王萌"</f>
        <v>王萌</v>
      </c>
      <c r="F39" s="16" t="s">
        <v>12</v>
      </c>
      <c r="G39" s="16"/>
    </row>
    <row r="40" s="3" customFormat="1" ht="35.1" hidden="1" customHeight="1" spans="1:7">
      <c r="A40" s="13">
        <v>36</v>
      </c>
      <c r="B40" s="13" t="s">
        <v>50</v>
      </c>
      <c r="C40" s="16" t="s">
        <v>45</v>
      </c>
      <c r="D40" s="13" t="s">
        <v>65</v>
      </c>
      <c r="E40" s="13" t="str">
        <f>"张慧茹"</f>
        <v>张慧茹</v>
      </c>
      <c r="F40" s="16" t="s">
        <v>12</v>
      </c>
      <c r="G40" s="16"/>
    </row>
    <row r="41" s="3" customFormat="1" ht="35.1" hidden="1" customHeight="1" spans="1:7">
      <c r="A41" s="13">
        <v>37</v>
      </c>
      <c r="B41" s="13" t="s">
        <v>50</v>
      </c>
      <c r="C41" s="16" t="s">
        <v>31</v>
      </c>
      <c r="D41" s="13" t="s">
        <v>66</v>
      </c>
      <c r="E41" s="13" t="str">
        <f>"吴雨珊"</f>
        <v>吴雨珊</v>
      </c>
      <c r="F41" s="16" t="s">
        <v>12</v>
      </c>
      <c r="G41" s="16"/>
    </row>
    <row r="42" s="3" customFormat="1" ht="35.1" hidden="1" customHeight="1" spans="1:7">
      <c r="A42" s="13">
        <v>38</v>
      </c>
      <c r="B42" s="13" t="s">
        <v>50</v>
      </c>
      <c r="C42" s="16" t="s">
        <v>67</v>
      </c>
      <c r="D42" s="13" t="s">
        <v>68</v>
      </c>
      <c r="E42" s="13" t="str">
        <f>"胡加伟"</f>
        <v>胡加伟</v>
      </c>
      <c r="F42" s="16" t="s">
        <v>17</v>
      </c>
      <c r="G42" s="16"/>
    </row>
    <row r="43" s="3" customFormat="1" ht="35.1" hidden="1" customHeight="1" spans="1:7">
      <c r="A43" s="13">
        <v>39</v>
      </c>
      <c r="B43" s="13" t="s">
        <v>50</v>
      </c>
      <c r="C43" s="16" t="s">
        <v>63</v>
      </c>
      <c r="D43" s="13" t="s">
        <v>69</v>
      </c>
      <c r="E43" s="13" t="str">
        <f>"蒋松卿"</f>
        <v>蒋松卿</v>
      </c>
      <c r="F43" s="16" t="s">
        <v>17</v>
      </c>
      <c r="G43" s="16"/>
    </row>
    <row r="44" s="3" customFormat="1" ht="35.1" hidden="1" customHeight="1" spans="1:7">
      <c r="A44" s="13">
        <v>40</v>
      </c>
      <c r="B44" s="13" t="s">
        <v>50</v>
      </c>
      <c r="C44" s="16" t="s">
        <v>31</v>
      </c>
      <c r="D44" s="13" t="s">
        <v>70</v>
      </c>
      <c r="E44" s="13" t="str">
        <f>"贾璐"</f>
        <v>贾璐</v>
      </c>
      <c r="F44" s="16" t="s">
        <v>12</v>
      </c>
      <c r="G44" s="16"/>
    </row>
    <row r="45" s="3" customFormat="1" ht="35.1" hidden="1" customHeight="1" spans="1:7">
      <c r="A45" s="13">
        <v>41</v>
      </c>
      <c r="B45" s="13" t="s">
        <v>50</v>
      </c>
      <c r="C45" s="16" t="s">
        <v>31</v>
      </c>
      <c r="D45" s="13" t="s">
        <v>71</v>
      </c>
      <c r="E45" s="13" t="str">
        <f>"陈立衍"</f>
        <v>陈立衍</v>
      </c>
      <c r="F45" s="16" t="s">
        <v>17</v>
      </c>
      <c r="G45" s="16"/>
    </row>
    <row r="46" s="3" customFormat="1" ht="35.1" hidden="1" customHeight="1" spans="1:7">
      <c r="A46" s="13">
        <v>42</v>
      </c>
      <c r="B46" s="13" t="s">
        <v>50</v>
      </c>
      <c r="C46" s="17" t="s">
        <v>33</v>
      </c>
      <c r="D46" s="13" t="s">
        <v>72</v>
      </c>
      <c r="E46" s="13" t="str">
        <f>"朱珏莹"</f>
        <v>朱珏莹</v>
      </c>
      <c r="F46" s="16" t="s">
        <v>12</v>
      </c>
      <c r="G46" s="16"/>
    </row>
    <row r="47" s="3" customFormat="1" ht="35.1" hidden="1" customHeight="1" spans="1:7">
      <c r="A47" s="13">
        <v>43</v>
      </c>
      <c r="B47" s="13" t="s">
        <v>50</v>
      </c>
      <c r="C47" s="16" t="s">
        <v>67</v>
      </c>
      <c r="D47" s="13" t="s">
        <v>73</v>
      </c>
      <c r="E47" s="13" t="str">
        <f>"符杰"</f>
        <v>符杰</v>
      </c>
      <c r="F47" s="16" t="s">
        <v>17</v>
      </c>
      <c r="G47" s="16"/>
    </row>
    <row r="48" s="3" customFormat="1" ht="35.1" hidden="1" customHeight="1" spans="1:7">
      <c r="A48" s="13">
        <v>44</v>
      </c>
      <c r="B48" s="13" t="s">
        <v>50</v>
      </c>
      <c r="C48" s="16" t="s">
        <v>74</v>
      </c>
      <c r="D48" s="13" t="s">
        <v>75</v>
      </c>
      <c r="E48" s="13" t="str">
        <f>"文淳"</f>
        <v>文淳</v>
      </c>
      <c r="F48" s="16" t="s">
        <v>17</v>
      </c>
      <c r="G48" s="16"/>
    </row>
    <row r="49" s="3" customFormat="1" ht="35.1" hidden="1" customHeight="1" spans="1:7">
      <c r="A49" s="13">
        <v>45</v>
      </c>
      <c r="B49" s="13" t="s">
        <v>50</v>
      </c>
      <c r="C49" s="16" t="s">
        <v>76</v>
      </c>
      <c r="D49" s="13" t="s">
        <v>77</v>
      </c>
      <c r="E49" s="13" t="str">
        <f>"罗泽雅"</f>
        <v>罗泽雅</v>
      </c>
      <c r="F49" s="16" t="s">
        <v>12</v>
      </c>
      <c r="G49" s="16"/>
    </row>
    <row r="50" s="3" customFormat="1" ht="35.1" hidden="1" customHeight="1" spans="1:7">
      <c r="A50" s="13">
        <v>46</v>
      </c>
      <c r="B50" s="13" t="s">
        <v>50</v>
      </c>
      <c r="C50" s="16" t="s">
        <v>35</v>
      </c>
      <c r="D50" s="13" t="s">
        <v>78</v>
      </c>
      <c r="E50" s="13" t="str">
        <f>"李海慧"</f>
        <v>李海慧</v>
      </c>
      <c r="F50" s="16" t="s">
        <v>12</v>
      </c>
      <c r="G50" s="16"/>
    </row>
    <row r="51" s="3" customFormat="1" ht="35.1" hidden="1" customHeight="1" spans="1:7">
      <c r="A51" s="13">
        <v>47</v>
      </c>
      <c r="B51" s="13" t="s">
        <v>50</v>
      </c>
      <c r="C51" s="16" t="s">
        <v>67</v>
      </c>
      <c r="D51" s="13" t="s">
        <v>79</v>
      </c>
      <c r="E51" s="13" t="str">
        <f>"陈水灵"</f>
        <v>陈水灵</v>
      </c>
      <c r="F51" s="16" t="s">
        <v>12</v>
      </c>
      <c r="G51" s="16"/>
    </row>
    <row r="52" s="3" customFormat="1" ht="35.1" hidden="1" customHeight="1" spans="1:7">
      <c r="A52" s="13">
        <v>48</v>
      </c>
      <c r="B52" s="13" t="s">
        <v>50</v>
      </c>
      <c r="C52" s="16" t="s">
        <v>35</v>
      </c>
      <c r="D52" s="13" t="s">
        <v>44</v>
      </c>
      <c r="E52" s="13" t="str">
        <f>"罗运展"</f>
        <v>罗运展</v>
      </c>
      <c r="F52" s="16" t="s">
        <v>17</v>
      </c>
      <c r="G52" s="16"/>
    </row>
    <row r="53" s="3" customFormat="1" ht="35.1" hidden="1" customHeight="1" spans="1:7">
      <c r="A53" s="13">
        <v>49</v>
      </c>
      <c r="B53" s="13" t="s">
        <v>50</v>
      </c>
      <c r="C53" s="17" t="s">
        <v>76</v>
      </c>
      <c r="D53" s="13" t="s">
        <v>80</v>
      </c>
      <c r="E53" s="13" t="str">
        <f>"周俊菱"</f>
        <v>周俊菱</v>
      </c>
      <c r="F53" s="16" t="s">
        <v>17</v>
      </c>
      <c r="G53" s="16"/>
    </row>
    <row r="54" s="3" customFormat="1" ht="35.1" customHeight="1" spans="1:7">
      <c r="A54" s="13">
        <v>50</v>
      </c>
      <c r="B54" s="13" t="s">
        <v>81</v>
      </c>
      <c r="C54" s="18" t="s">
        <v>82</v>
      </c>
      <c r="D54" s="13" t="s">
        <v>83</v>
      </c>
      <c r="E54" s="13" t="s">
        <v>84</v>
      </c>
      <c r="F54" s="16" t="s">
        <v>17</v>
      </c>
      <c r="G54" s="16"/>
    </row>
    <row r="55" s="3" customFormat="1" ht="35.1" customHeight="1" spans="1:7">
      <c r="A55" s="13">
        <v>51</v>
      </c>
      <c r="B55" s="13" t="s">
        <v>81</v>
      </c>
      <c r="C55" s="18" t="s">
        <v>85</v>
      </c>
      <c r="D55" s="13" t="s">
        <v>86</v>
      </c>
      <c r="E55" s="13" t="s">
        <v>87</v>
      </c>
      <c r="F55" s="16" t="s">
        <v>12</v>
      </c>
      <c r="G55" s="16"/>
    </row>
    <row r="56" s="3" customFormat="1" ht="35.1" customHeight="1" spans="1:7">
      <c r="A56" s="13">
        <v>52</v>
      </c>
      <c r="B56" s="13" t="s">
        <v>81</v>
      </c>
      <c r="C56" s="18" t="s">
        <v>88</v>
      </c>
      <c r="D56" s="13" t="s">
        <v>89</v>
      </c>
      <c r="E56" s="13" t="s">
        <v>90</v>
      </c>
      <c r="F56" s="16" t="s">
        <v>12</v>
      </c>
      <c r="G56" s="16"/>
    </row>
    <row r="57" s="3" customFormat="1" ht="35.1" customHeight="1" spans="1:7">
      <c r="A57" s="13">
        <v>53</v>
      </c>
      <c r="B57" s="13" t="s">
        <v>81</v>
      </c>
      <c r="C57" s="18" t="s">
        <v>40</v>
      </c>
      <c r="D57" s="13" t="s">
        <v>91</v>
      </c>
      <c r="E57" s="13" t="s">
        <v>92</v>
      </c>
      <c r="F57" s="16" t="s">
        <v>17</v>
      </c>
      <c r="G57" s="16"/>
    </row>
    <row r="58" s="3" customFormat="1" ht="35.1" customHeight="1" spans="1:7">
      <c r="A58" s="13">
        <v>54</v>
      </c>
      <c r="B58" s="13" t="s">
        <v>81</v>
      </c>
      <c r="C58" s="18" t="s">
        <v>93</v>
      </c>
      <c r="D58" s="13" t="s">
        <v>94</v>
      </c>
      <c r="E58" s="13" t="s">
        <v>95</v>
      </c>
      <c r="F58" s="16" t="s">
        <v>17</v>
      </c>
      <c r="G58" s="16"/>
    </row>
    <row r="59" s="3" customFormat="1" ht="35.1" customHeight="1" spans="1:7">
      <c r="A59" s="13">
        <v>55</v>
      </c>
      <c r="B59" s="13" t="s">
        <v>81</v>
      </c>
      <c r="C59" s="18" t="s">
        <v>85</v>
      </c>
      <c r="D59" s="13" t="s">
        <v>96</v>
      </c>
      <c r="E59" s="13" t="s">
        <v>97</v>
      </c>
      <c r="F59" s="16" t="s">
        <v>12</v>
      </c>
      <c r="G59" s="16"/>
    </row>
    <row r="60" s="3" customFormat="1" ht="35.1" customHeight="1" spans="1:7">
      <c r="A60" s="13">
        <v>56</v>
      </c>
      <c r="B60" s="13" t="s">
        <v>81</v>
      </c>
      <c r="C60" s="18" t="s">
        <v>98</v>
      </c>
      <c r="D60" s="13" t="s">
        <v>99</v>
      </c>
      <c r="E60" s="13" t="s">
        <v>100</v>
      </c>
      <c r="F60" s="16" t="s">
        <v>12</v>
      </c>
      <c r="G60" s="16"/>
    </row>
    <row r="61" s="3" customFormat="1" ht="35.1" customHeight="1" spans="1:7">
      <c r="A61" s="13">
        <v>57</v>
      </c>
      <c r="B61" s="13" t="s">
        <v>81</v>
      </c>
      <c r="C61" s="18" t="s">
        <v>101</v>
      </c>
      <c r="D61" s="13" t="s">
        <v>102</v>
      </c>
      <c r="E61" s="13" t="s">
        <v>103</v>
      </c>
      <c r="F61" s="16" t="s">
        <v>12</v>
      </c>
      <c r="G61" s="16"/>
    </row>
    <row r="62" s="3" customFormat="1" ht="35.1" customHeight="1" spans="1:7">
      <c r="A62" s="13">
        <v>58</v>
      </c>
      <c r="B62" s="13" t="s">
        <v>81</v>
      </c>
      <c r="C62" s="18" t="s">
        <v>104</v>
      </c>
      <c r="D62" s="13" t="s">
        <v>105</v>
      </c>
      <c r="E62" s="13" t="s">
        <v>106</v>
      </c>
      <c r="F62" s="16" t="s">
        <v>12</v>
      </c>
      <c r="G62" s="16"/>
    </row>
    <row r="63" s="3" customFormat="1" ht="35.1" customHeight="1" spans="1:7">
      <c r="A63" s="13">
        <v>59</v>
      </c>
      <c r="B63" s="13" t="s">
        <v>81</v>
      </c>
      <c r="C63" s="18" t="s">
        <v>74</v>
      </c>
      <c r="D63" s="13" t="s">
        <v>107</v>
      </c>
      <c r="E63" s="13" t="s">
        <v>108</v>
      </c>
      <c r="F63" s="16" t="s">
        <v>12</v>
      </c>
      <c r="G63" s="16"/>
    </row>
    <row r="64" s="3" customFormat="1" ht="35.1" customHeight="1" spans="1:7">
      <c r="A64" s="13">
        <v>60</v>
      </c>
      <c r="B64" s="13" t="s">
        <v>81</v>
      </c>
      <c r="C64" s="18" t="s">
        <v>93</v>
      </c>
      <c r="D64" s="13" t="s">
        <v>109</v>
      </c>
      <c r="E64" s="13" t="s">
        <v>110</v>
      </c>
      <c r="F64" s="16" t="s">
        <v>12</v>
      </c>
      <c r="G64" s="16"/>
    </row>
    <row r="65" s="3" customFormat="1" ht="35.1" customHeight="1" spans="1:7">
      <c r="A65" s="13">
        <v>61</v>
      </c>
      <c r="B65" s="13" t="s">
        <v>81</v>
      </c>
      <c r="C65" s="18" t="s">
        <v>82</v>
      </c>
      <c r="D65" s="13" t="s">
        <v>111</v>
      </c>
      <c r="E65" s="13" t="s">
        <v>112</v>
      </c>
      <c r="F65" s="16" t="s">
        <v>17</v>
      </c>
      <c r="G65" s="16"/>
    </row>
    <row r="66" s="3" customFormat="1" ht="35.1" customHeight="1" spans="1:7">
      <c r="A66" s="13">
        <v>62</v>
      </c>
      <c r="B66" s="13" t="s">
        <v>81</v>
      </c>
      <c r="C66" s="18" t="s">
        <v>113</v>
      </c>
      <c r="D66" s="13" t="s">
        <v>114</v>
      </c>
      <c r="E66" s="13" t="s">
        <v>115</v>
      </c>
      <c r="F66" s="16" t="s">
        <v>12</v>
      </c>
      <c r="G66" s="16"/>
    </row>
    <row r="67" s="3" customFormat="1" ht="35.1" customHeight="1" spans="1:7">
      <c r="A67" s="13">
        <v>63</v>
      </c>
      <c r="B67" s="13" t="s">
        <v>81</v>
      </c>
      <c r="C67" s="18" t="s">
        <v>116</v>
      </c>
      <c r="D67" s="13" t="s">
        <v>117</v>
      </c>
      <c r="E67" s="13" t="s">
        <v>118</v>
      </c>
      <c r="F67" s="16" t="s">
        <v>17</v>
      </c>
      <c r="G67" s="16"/>
    </row>
    <row r="68" s="3" customFormat="1" ht="35.1" customHeight="1" spans="1:7">
      <c r="A68" s="13">
        <v>64</v>
      </c>
      <c r="B68" s="13" t="s">
        <v>81</v>
      </c>
      <c r="C68" s="18" t="s">
        <v>15</v>
      </c>
      <c r="D68" s="13" t="s">
        <v>119</v>
      </c>
      <c r="E68" s="13" t="s">
        <v>120</v>
      </c>
      <c r="F68" s="16" t="s">
        <v>17</v>
      </c>
      <c r="G68" s="16"/>
    </row>
    <row r="69" s="3" customFormat="1" ht="35.1" customHeight="1" spans="1:7">
      <c r="A69" s="13">
        <v>65</v>
      </c>
      <c r="B69" s="13" t="s">
        <v>81</v>
      </c>
      <c r="C69" s="18" t="s">
        <v>18</v>
      </c>
      <c r="D69" s="13" t="s">
        <v>121</v>
      </c>
      <c r="E69" s="13" t="s">
        <v>122</v>
      </c>
      <c r="F69" s="16" t="s">
        <v>17</v>
      </c>
      <c r="G69" s="16"/>
    </row>
    <row r="70" s="3" customFormat="1" ht="35.1" customHeight="1" spans="1:7">
      <c r="A70" s="13">
        <v>66</v>
      </c>
      <c r="B70" s="13" t="s">
        <v>81</v>
      </c>
      <c r="C70" s="18" t="s">
        <v>20</v>
      </c>
      <c r="D70" s="13" t="s">
        <v>123</v>
      </c>
      <c r="E70" s="13" t="s">
        <v>124</v>
      </c>
      <c r="F70" s="16" t="s">
        <v>17</v>
      </c>
      <c r="G70" s="16"/>
    </row>
    <row r="71" s="3" customFormat="1" ht="35.1" customHeight="1" spans="1:7">
      <c r="A71" s="13">
        <v>67</v>
      </c>
      <c r="B71" s="13" t="s">
        <v>81</v>
      </c>
      <c r="C71" s="18" t="s">
        <v>125</v>
      </c>
      <c r="D71" s="13" t="s">
        <v>126</v>
      </c>
      <c r="E71" s="13" t="s">
        <v>127</v>
      </c>
      <c r="F71" s="16" t="s">
        <v>17</v>
      </c>
      <c r="G71" s="16"/>
    </row>
    <row r="72" s="3" customFormat="1" ht="35.1" customHeight="1" spans="1:7">
      <c r="A72" s="13">
        <v>68</v>
      </c>
      <c r="B72" s="13" t="s">
        <v>81</v>
      </c>
      <c r="C72" s="18" t="s">
        <v>93</v>
      </c>
      <c r="D72" s="13" t="s">
        <v>128</v>
      </c>
      <c r="E72" s="13" t="s">
        <v>129</v>
      </c>
      <c r="F72" s="16" t="s">
        <v>17</v>
      </c>
      <c r="G72" s="16"/>
    </row>
    <row r="73" s="3" customFormat="1" ht="35.1" customHeight="1" spans="1:7">
      <c r="A73" s="13">
        <v>69</v>
      </c>
      <c r="B73" s="13" t="s">
        <v>81</v>
      </c>
      <c r="C73" s="18" t="s">
        <v>130</v>
      </c>
      <c r="D73" s="13" t="s">
        <v>131</v>
      </c>
      <c r="E73" s="13" t="s">
        <v>132</v>
      </c>
      <c r="F73" s="16" t="s">
        <v>17</v>
      </c>
      <c r="G73" s="16"/>
    </row>
    <row r="74" s="3" customFormat="1" ht="35.1" customHeight="1" spans="1:7">
      <c r="A74" s="13">
        <v>70</v>
      </c>
      <c r="B74" s="13" t="s">
        <v>81</v>
      </c>
      <c r="C74" s="18" t="s">
        <v>88</v>
      </c>
      <c r="D74" s="13" t="s">
        <v>133</v>
      </c>
      <c r="E74" s="13" t="s">
        <v>134</v>
      </c>
      <c r="F74" s="16" t="s">
        <v>17</v>
      </c>
      <c r="G74" s="16"/>
    </row>
    <row r="75" s="3" customFormat="1" ht="35.1" customHeight="1" spans="1:7">
      <c r="A75" s="13">
        <v>71</v>
      </c>
      <c r="B75" s="13" t="s">
        <v>81</v>
      </c>
      <c r="C75" s="18" t="s">
        <v>135</v>
      </c>
      <c r="D75" s="13" t="s">
        <v>136</v>
      </c>
      <c r="E75" s="13" t="s">
        <v>137</v>
      </c>
      <c r="F75" s="16" t="s">
        <v>12</v>
      </c>
      <c r="G75" s="16"/>
    </row>
    <row r="76" s="3" customFormat="1" ht="35.1" customHeight="1" spans="1:7">
      <c r="A76" s="13">
        <v>72</v>
      </c>
      <c r="B76" s="13" t="s">
        <v>81</v>
      </c>
      <c r="C76" s="18" t="s">
        <v>138</v>
      </c>
      <c r="D76" s="13" t="s">
        <v>139</v>
      </c>
      <c r="E76" s="13" t="s">
        <v>140</v>
      </c>
      <c r="F76" s="16" t="s">
        <v>12</v>
      </c>
      <c r="G76" s="16"/>
    </row>
    <row r="77" s="3" customFormat="1" ht="35.1" customHeight="1" spans="1:7">
      <c r="A77" s="13">
        <v>73</v>
      </c>
      <c r="B77" s="13" t="s">
        <v>81</v>
      </c>
      <c r="C77" s="18" t="s">
        <v>82</v>
      </c>
      <c r="D77" s="13" t="s">
        <v>141</v>
      </c>
      <c r="E77" s="13" t="s">
        <v>142</v>
      </c>
      <c r="F77" s="16" t="s">
        <v>12</v>
      </c>
      <c r="G77" s="16"/>
    </row>
    <row r="78" s="3" customFormat="1" ht="35.1" customHeight="1" spans="1:7">
      <c r="A78" s="13">
        <v>74</v>
      </c>
      <c r="B78" s="13" t="s">
        <v>81</v>
      </c>
      <c r="C78" s="18" t="s">
        <v>143</v>
      </c>
      <c r="D78" s="13" t="s">
        <v>144</v>
      </c>
      <c r="E78" s="13" t="s">
        <v>145</v>
      </c>
      <c r="F78" s="16" t="s">
        <v>12</v>
      </c>
      <c r="G78" s="16"/>
    </row>
    <row r="79" s="3" customFormat="1" ht="35.1" customHeight="1" spans="1:7">
      <c r="A79" s="13">
        <v>75</v>
      </c>
      <c r="B79" s="13" t="s">
        <v>81</v>
      </c>
      <c r="C79" s="18" t="s">
        <v>116</v>
      </c>
      <c r="D79" s="13" t="s">
        <v>146</v>
      </c>
      <c r="E79" s="13" t="s">
        <v>147</v>
      </c>
      <c r="F79" s="16" t="s">
        <v>12</v>
      </c>
      <c r="G79" s="16"/>
    </row>
    <row r="80" s="3" customFormat="1" ht="35.1" customHeight="1" spans="1:7">
      <c r="A80" s="13">
        <v>76</v>
      </c>
      <c r="B80" s="13" t="s">
        <v>81</v>
      </c>
      <c r="C80" s="18" t="s">
        <v>15</v>
      </c>
      <c r="D80" s="13" t="s">
        <v>148</v>
      </c>
      <c r="E80" s="13" t="s">
        <v>149</v>
      </c>
      <c r="F80" s="16" t="s">
        <v>12</v>
      </c>
      <c r="G80" s="16"/>
    </row>
    <row r="81" s="3" customFormat="1" ht="35.1" customHeight="1" spans="1:7">
      <c r="A81" s="13">
        <v>77</v>
      </c>
      <c r="B81" s="13" t="s">
        <v>81</v>
      </c>
      <c r="C81" s="18" t="s">
        <v>18</v>
      </c>
      <c r="D81" s="13" t="s">
        <v>150</v>
      </c>
      <c r="E81" s="13" t="s">
        <v>151</v>
      </c>
      <c r="F81" s="17" t="s">
        <v>12</v>
      </c>
      <c r="G81" s="16"/>
    </row>
    <row r="82" s="3" customFormat="1" ht="35.1" customHeight="1" spans="1:7">
      <c r="A82" s="13">
        <v>78</v>
      </c>
      <c r="B82" s="13" t="s">
        <v>81</v>
      </c>
      <c r="C82" s="18" t="s">
        <v>152</v>
      </c>
      <c r="D82" s="13" t="s">
        <v>153</v>
      </c>
      <c r="E82" s="13" t="s">
        <v>154</v>
      </c>
      <c r="F82" s="16" t="s">
        <v>17</v>
      </c>
      <c r="G82" s="16"/>
    </row>
    <row r="83" s="3" customFormat="1" ht="35.1" customHeight="1" spans="1:7">
      <c r="A83" s="13">
        <v>79</v>
      </c>
      <c r="B83" s="13" t="s">
        <v>81</v>
      </c>
      <c r="C83" s="18" t="s">
        <v>22</v>
      </c>
      <c r="D83" s="13" t="s">
        <v>155</v>
      </c>
      <c r="E83" s="13" t="s">
        <v>156</v>
      </c>
      <c r="F83" s="16" t="s">
        <v>12</v>
      </c>
      <c r="G83" s="16"/>
    </row>
    <row r="84" s="3" customFormat="1" ht="35.1" customHeight="1" spans="1:7">
      <c r="A84" s="13">
        <v>80</v>
      </c>
      <c r="B84" s="13" t="s">
        <v>81</v>
      </c>
      <c r="C84" s="18" t="s">
        <v>15</v>
      </c>
      <c r="D84" s="13" t="s">
        <v>157</v>
      </c>
      <c r="E84" s="13" t="s">
        <v>158</v>
      </c>
      <c r="F84" s="16" t="s">
        <v>12</v>
      </c>
      <c r="G84" s="16"/>
    </row>
    <row r="85" s="3" customFormat="1" ht="35.1" customHeight="1" spans="1:7">
      <c r="A85" s="13">
        <v>81</v>
      </c>
      <c r="B85" s="13" t="s">
        <v>81</v>
      </c>
      <c r="C85" s="18" t="s">
        <v>159</v>
      </c>
      <c r="D85" s="13" t="s">
        <v>160</v>
      </c>
      <c r="E85" s="13" t="s">
        <v>161</v>
      </c>
      <c r="F85" s="16" t="s">
        <v>12</v>
      </c>
      <c r="G85" s="16"/>
    </row>
    <row r="86" s="3" customFormat="1" ht="35.1" customHeight="1" spans="1:7">
      <c r="A86" s="13">
        <v>82</v>
      </c>
      <c r="B86" s="13" t="s">
        <v>81</v>
      </c>
      <c r="C86" s="18" t="s">
        <v>130</v>
      </c>
      <c r="D86" s="13" t="s">
        <v>162</v>
      </c>
      <c r="E86" s="13" t="s">
        <v>163</v>
      </c>
      <c r="F86" s="16" t="s">
        <v>12</v>
      </c>
      <c r="G86" s="16"/>
    </row>
    <row r="87" s="3" customFormat="1" ht="35.1" customHeight="1" spans="1:7">
      <c r="A87" s="13">
        <v>83</v>
      </c>
      <c r="B87" s="13" t="s">
        <v>81</v>
      </c>
      <c r="C87" s="18" t="s">
        <v>33</v>
      </c>
      <c r="D87" s="13" t="s">
        <v>164</v>
      </c>
      <c r="E87" s="13" t="s">
        <v>165</v>
      </c>
      <c r="F87" s="16" t="s">
        <v>12</v>
      </c>
      <c r="G87" s="16"/>
    </row>
    <row r="88" s="3" customFormat="1" ht="35.1" customHeight="1" spans="1:7">
      <c r="A88" s="13">
        <v>84</v>
      </c>
      <c r="B88" s="13" t="s">
        <v>81</v>
      </c>
      <c r="C88" s="18" t="s">
        <v>74</v>
      </c>
      <c r="D88" s="13" t="s">
        <v>166</v>
      </c>
      <c r="E88" s="13" t="s">
        <v>167</v>
      </c>
      <c r="F88" s="16" t="s">
        <v>17</v>
      </c>
      <c r="G88" s="16"/>
    </row>
    <row r="89" s="3" customFormat="1" ht="35.1" customHeight="1" spans="1:7">
      <c r="A89" s="13">
        <v>85</v>
      </c>
      <c r="B89" s="13" t="s">
        <v>81</v>
      </c>
      <c r="C89" s="18" t="s">
        <v>98</v>
      </c>
      <c r="D89" s="13" t="s">
        <v>168</v>
      </c>
      <c r="E89" s="13" t="s">
        <v>169</v>
      </c>
      <c r="F89" s="16" t="s">
        <v>12</v>
      </c>
      <c r="G89" s="16"/>
    </row>
    <row r="90" s="3" customFormat="1" ht="35.1" customHeight="1" spans="1:7">
      <c r="A90" s="13">
        <v>86</v>
      </c>
      <c r="B90" s="13" t="s">
        <v>81</v>
      </c>
      <c r="C90" s="18" t="s">
        <v>170</v>
      </c>
      <c r="D90" s="13" t="s">
        <v>171</v>
      </c>
      <c r="E90" s="13" t="s">
        <v>172</v>
      </c>
      <c r="F90" s="17" t="s">
        <v>12</v>
      </c>
      <c r="G90" s="16"/>
    </row>
    <row r="91" s="3" customFormat="1" ht="35.1" customHeight="1" spans="1:7">
      <c r="A91" s="13">
        <v>87</v>
      </c>
      <c r="B91" s="13" t="s">
        <v>81</v>
      </c>
      <c r="C91" s="18" t="s">
        <v>98</v>
      </c>
      <c r="D91" s="13" t="s">
        <v>173</v>
      </c>
      <c r="E91" s="13" t="s">
        <v>174</v>
      </c>
      <c r="F91" s="16" t="s">
        <v>17</v>
      </c>
      <c r="G91" s="16"/>
    </row>
    <row r="92" s="3" customFormat="1" ht="35.1" customHeight="1" spans="1:7">
      <c r="A92" s="13">
        <v>88</v>
      </c>
      <c r="B92" s="13" t="s">
        <v>81</v>
      </c>
      <c r="C92" s="18" t="s">
        <v>20</v>
      </c>
      <c r="D92" s="13" t="s">
        <v>175</v>
      </c>
      <c r="E92" s="13" t="s">
        <v>176</v>
      </c>
      <c r="F92" s="16" t="s">
        <v>12</v>
      </c>
      <c r="G92" s="16"/>
    </row>
    <row r="93" s="3" customFormat="1" ht="35.1" customHeight="1" spans="1:7">
      <c r="A93" s="13">
        <v>89</v>
      </c>
      <c r="B93" s="13" t="s">
        <v>81</v>
      </c>
      <c r="C93" s="18" t="s">
        <v>59</v>
      </c>
      <c r="D93" s="13" t="s">
        <v>177</v>
      </c>
      <c r="E93" s="13" t="s">
        <v>178</v>
      </c>
      <c r="F93" s="16" t="s">
        <v>12</v>
      </c>
      <c r="G93" s="16"/>
    </row>
    <row r="94" s="3" customFormat="1" ht="35.1" customHeight="1" spans="1:7">
      <c r="A94" s="13">
        <v>90</v>
      </c>
      <c r="B94" s="13" t="s">
        <v>81</v>
      </c>
      <c r="C94" s="18" t="s">
        <v>61</v>
      </c>
      <c r="D94" s="13" t="s">
        <v>179</v>
      </c>
      <c r="E94" s="13" t="s">
        <v>180</v>
      </c>
      <c r="F94" s="16" t="s">
        <v>12</v>
      </c>
      <c r="G94" s="16"/>
    </row>
    <row r="95" s="3" customFormat="1" ht="35.1" customHeight="1" spans="1:7">
      <c r="A95" s="13">
        <v>91</v>
      </c>
      <c r="B95" s="13" t="s">
        <v>81</v>
      </c>
      <c r="C95" s="18" t="s">
        <v>52</v>
      </c>
      <c r="D95" s="13" t="s">
        <v>181</v>
      </c>
      <c r="E95" s="13" t="s">
        <v>182</v>
      </c>
      <c r="F95" s="16" t="s">
        <v>12</v>
      </c>
      <c r="G95" s="16"/>
    </row>
    <row r="96" s="3" customFormat="1" ht="35.1" customHeight="1" spans="1:7">
      <c r="A96" s="13">
        <v>92</v>
      </c>
      <c r="B96" s="13" t="s">
        <v>81</v>
      </c>
      <c r="C96" s="18" t="s">
        <v>183</v>
      </c>
      <c r="D96" s="13" t="s">
        <v>184</v>
      </c>
      <c r="E96" s="13" t="s">
        <v>185</v>
      </c>
      <c r="F96" s="16" t="s">
        <v>12</v>
      </c>
      <c r="G96" s="16"/>
    </row>
    <row r="97" s="3" customFormat="1" ht="35.1" customHeight="1" spans="1:7">
      <c r="A97" s="13">
        <v>93</v>
      </c>
      <c r="B97" s="13" t="s">
        <v>81</v>
      </c>
      <c r="C97" s="18" t="s">
        <v>35</v>
      </c>
      <c r="D97" s="13" t="s">
        <v>186</v>
      </c>
      <c r="E97" s="13" t="s">
        <v>187</v>
      </c>
      <c r="F97" s="16" t="s">
        <v>12</v>
      </c>
      <c r="G97" s="16"/>
    </row>
    <row r="98" s="3" customFormat="1" ht="35.1" customHeight="1" spans="1:7">
      <c r="A98" s="13">
        <v>94</v>
      </c>
      <c r="B98" s="13" t="s">
        <v>81</v>
      </c>
      <c r="C98" s="18" t="s">
        <v>85</v>
      </c>
      <c r="D98" s="13" t="s">
        <v>188</v>
      </c>
      <c r="E98" s="13" t="s">
        <v>189</v>
      </c>
      <c r="F98" s="16" t="s">
        <v>12</v>
      </c>
      <c r="G98" s="16"/>
    </row>
    <row r="99" s="3" customFormat="1" ht="35.1" customHeight="1" spans="1:7">
      <c r="A99" s="13">
        <v>95</v>
      </c>
      <c r="B99" s="13" t="s">
        <v>81</v>
      </c>
      <c r="C99" s="18" t="s">
        <v>190</v>
      </c>
      <c r="D99" s="13" t="s">
        <v>191</v>
      </c>
      <c r="E99" s="13" t="s">
        <v>192</v>
      </c>
      <c r="F99" s="16" t="s">
        <v>12</v>
      </c>
      <c r="G99" s="16"/>
    </row>
  </sheetData>
  <sheetProtection formatCells="0" insertHyperlinks="0" autoFilter="0"/>
  <autoFilter ref="A4:G99">
    <filterColumn colId="1">
      <customFilters>
        <customFilter operator="equal" val="海南师范大学"/>
      </customFilters>
    </filterColumn>
    <extLst/>
  </autoFilter>
  <mergeCells count="8">
    <mergeCell ref="A2:G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0388888888888889" right="0.0388888888888889" top="0.275" bottom="0.393055555555556" header="0.196527777777778" footer="0.196527777777778"/>
  <pageSetup paperSize="9" scale="84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2023-12-09T08:45:00Z</dcterms:created>
  <dcterms:modified xsi:type="dcterms:W3CDTF">2024-07-05T04:04:11Z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21B1F363473E4BAE90146D01337D8701_13</vt:lpwstr>
  </property>
  <property fmtid="{D5CDD505-2E9C-101B-9397-08002B2CF9AE}" pid="3" name="KSOProductBuildVer">
    <vt:lpwstr>2052-11.8.2.8411</vt:lpwstr>
  </property>
</Properties>
</file>