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所有成绩" sheetId="10" r:id="rId1"/>
  </sheets>
  <definedNames>
    <definedName name="_xlnm._FilterDatabase" localSheetId="0" hidden="1">所有成绩!$A$2:$M$134</definedName>
    <definedName name="_xlnm.Print_Titles" localSheetId="0">所有成绩!$2:$2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<sst xmlns="http://schemas.openxmlformats.org/spreadsheetml/2006/main" count="719" uniqueCount="361">
  <si>
    <t xml:space="preserve">赣州蓉江新区2024年公开招聘雇员及国企职员入闱体检考察人员名单 </t>
  </si>
  <si>
    <t>序号</t>
  </si>
  <si>
    <t>单位名称</t>
  </si>
  <si>
    <t>岗位编号</t>
  </si>
  <si>
    <t>岗位名称</t>
  </si>
  <si>
    <t>考生姓名</t>
  </si>
  <si>
    <t xml:space="preserve">笔试成绩 </t>
  </si>
  <si>
    <t>面试成绩</t>
  </si>
  <si>
    <t>综合成绩</t>
  </si>
  <si>
    <t>岗位
排名</t>
  </si>
  <si>
    <t xml:space="preserve">是否入闱 </t>
  </si>
  <si>
    <t>潭东镇高校园区工作组</t>
  </si>
  <si>
    <t>2406140101</t>
  </si>
  <si>
    <t>综合事务岗</t>
  </si>
  <si>
    <t>刘玉权</t>
  </si>
  <si>
    <t>77.12</t>
  </si>
  <si>
    <t>入闱</t>
  </si>
  <si>
    <t>欧阳晓青</t>
  </si>
  <si>
    <t>76.32</t>
  </si>
  <si>
    <t>朱桂清</t>
  </si>
  <si>
    <t>76.34</t>
  </si>
  <si>
    <t>2406140102</t>
  </si>
  <si>
    <t>应急管理岗</t>
  </si>
  <si>
    <t>黄熙鹏</t>
  </si>
  <si>
    <t>70.18</t>
  </si>
  <si>
    <t>古鑫</t>
  </si>
  <si>
    <t>70.64</t>
  </si>
  <si>
    <t>刘剑勇</t>
  </si>
  <si>
    <t>67.38</t>
  </si>
  <si>
    <t>2406140103</t>
  </si>
  <si>
    <t>财务岗</t>
  </si>
  <si>
    <t>李光德</t>
  </si>
  <si>
    <t>66.82</t>
  </si>
  <si>
    <t>梁梦婷</t>
  </si>
  <si>
    <t>65.02</t>
  </si>
  <si>
    <t>赖文慧</t>
  </si>
  <si>
    <t>64.64</t>
  </si>
  <si>
    <t>钟良初</t>
  </si>
  <si>
    <t>64.34</t>
  </si>
  <si>
    <t>郭敏</t>
  </si>
  <si>
    <t>62.76</t>
  </si>
  <si>
    <t>杨洁梅</t>
  </si>
  <si>
    <t>63.26</t>
  </si>
  <si>
    <t>中共赣州蓉江新区纪检监察工作委员会</t>
  </si>
  <si>
    <t>2406140104</t>
  </si>
  <si>
    <r>
      <rPr>
        <sz val="11"/>
        <color indexed="8"/>
        <rFont val="宋体"/>
        <charset val="134"/>
      </rPr>
      <t>纪检监察岗</t>
    </r>
    <r>
      <rPr>
        <sz val="11"/>
        <color indexed="8"/>
        <rFont val="Times New Roman"/>
        <charset val="134"/>
      </rPr>
      <t>1</t>
    </r>
  </si>
  <si>
    <t>梁莹</t>
  </si>
  <si>
    <t>73.44</t>
  </si>
  <si>
    <t>赖甜园</t>
  </si>
  <si>
    <t>71.32</t>
  </si>
  <si>
    <t>邹慧敏</t>
  </si>
  <si>
    <t>69.52</t>
  </si>
  <si>
    <t>傅娟</t>
  </si>
  <si>
    <t>67.64</t>
  </si>
  <si>
    <t>郭东凯</t>
  </si>
  <si>
    <t>63.62</t>
  </si>
  <si>
    <t>方伟红</t>
  </si>
  <si>
    <t>64.28</t>
  </si>
  <si>
    <t>李艺艺</t>
  </si>
  <si>
    <t>61.66</t>
  </si>
  <si>
    <t>黄凯媛</t>
  </si>
  <si>
    <t>60.96</t>
  </si>
  <si>
    <t>王超</t>
  </si>
  <si>
    <t>61.1</t>
  </si>
  <si>
    <t>2406140105</t>
  </si>
  <si>
    <r>
      <rPr>
        <sz val="11"/>
        <color indexed="8"/>
        <rFont val="宋体"/>
        <charset val="134"/>
      </rPr>
      <t>纪检监察岗</t>
    </r>
    <r>
      <rPr>
        <sz val="11"/>
        <color indexed="8"/>
        <rFont val="Times New Roman"/>
        <charset val="134"/>
      </rPr>
      <t>2</t>
    </r>
  </si>
  <si>
    <t>邬晓红</t>
  </si>
  <si>
    <t>72.1</t>
  </si>
  <si>
    <t>郭璠</t>
  </si>
  <si>
    <t>72.42</t>
  </si>
  <si>
    <t>张珍</t>
  </si>
  <si>
    <t>69.96</t>
  </si>
  <si>
    <t>2406140106</t>
  </si>
  <si>
    <r>
      <rPr>
        <sz val="11"/>
        <color indexed="8"/>
        <rFont val="宋体"/>
        <charset val="134"/>
      </rPr>
      <t>纪检监察岗</t>
    </r>
    <r>
      <rPr>
        <sz val="11"/>
        <color indexed="8"/>
        <rFont val="Times New Roman"/>
        <charset val="134"/>
      </rPr>
      <t>3</t>
    </r>
  </si>
  <si>
    <t>刘瑜</t>
  </si>
  <si>
    <t>66.58</t>
  </si>
  <si>
    <t>罗进财</t>
  </si>
  <si>
    <t>67.22</t>
  </si>
  <si>
    <t>刘泽辉</t>
  </si>
  <si>
    <t>64.26</t>
  </si>
  <si>
    <t>2406140107</t>
  </si>
  <si>
    <t>综合文秘岗</t>
  </si>
  <si>
    <t>钟慧馨</t>
  </si>
  <si>
    <t>70.8</t>
  </si>
  <si>
    <t>陈水青</t>
  </si>
  <si>
    <t>73.62</t>
  </si>
  <si>
    <t>邓奕</t>
  </si>
  <si>
    <t>70.0</t>
  </si>
  <si>
    <t>何婷</t>
  </si>
  <si>
    <t>68.18</t>
  </si>
  <si>
    <t>刘水秀</t>
  </si>
  <si>
    <t>71.16</t>
  </si>
  <si>
    <t>宋建强</t>
  </si>
  <si>
    <t>66.38</t>
  </si>
  <si>
    <t>中共赣州蓉江新区工作委员会审计委员会办公室</t>
  </si>
  <si>
    <t>2406140108</t>
  </si>
  <si>
    <t>业务岗</t>
  </si>
  <si>
    <t>钟淑萍</t>
  </si>
  <si>
    <t>74.96</t>
  </si>
  <si>
    <t>张颖</t>
  </si>
  <si>
    <t>70.92</t>
  </si>
  <si>
    <t>尹燕萍</t>
  </si>
  <si>
    <t>68.06</t>
  </si>
  <si>
    <t>2406140109</t>
  </si>
  <si>
    <t>综合岗</t>
  </si>
  <si>
    <t>钟文泉</t>
  </si>
  <si>
    <t>77.7</t>
  </si>
  <si>
    <t>叶国丽</t>
  </si>
  <si>
    <t>75.84</t>
  </si>
  <si>
    <t>包招娣</t>
  </si>
  <si>
    <t>72.82</t>
  </si>
  <si>
    <t>蓉江新区经济发展局</t>
  </si>
  <si>
    <t>2406140110</t>
  </si>
  <si>
    <r>
      <rPr>
        <sz val="11"/>
        <color indexed="8"/>
        <rFont val="宋体"/>
        <charset val="134"/>
      </rPr>
      <t>应急综合岗</t>
    </r>
    <r>
      <rPr>
        <sz val="11"/>
        <color indexed="8"/>
        <rFont val="Times New Roman"/>
        <charset val="134"/>
      </rPr>
      <t>1</t>
    </r>
  </si>
  <si>
    <t>刘杰</t>
  </si>
  <si>
    <t>73.42</t>
  </si>
  <si>
    <t>罗茜</t>
  </si>
  <si>
    <t>69.68</t>
  </si>
  <si>
    <t>李致颖</t>
  </si>
  <si>
    <t>69.2</t>
  </si>
  <si>
    <t>2406140111</t>
  </si>
  <si>
    <r>
      <rPr>
        <sz val="11"/>
        <color indexed="8"/>
        <rFont val="宋体"/>
        <charset val="134"/>
      </rPr>
      <t>应急综合岗</t>
    </r>
    <r>
      <rPr>
        <sz val="11"/>
        <color indexed="8"/>
        <rFont val="Times New Roman"/>
        <charset val="134"/>
      </rPr>
      <t>2</t>
    </r>
  </si>
  <si>
    <t>邓海平</t>
  </si>
  <si>
    <t>63.0</t>
  </si>
  <si>
    <t>刘俊</t>
  </si>
  <si>
    <t>刘曦</t>
  </si>
  <si>
    <t>60.64</t>
  </si>
  <si>
    <t>2406140112</t>
  </si>
  <si>
    <r>
      <rPr>
        <sz val="11"/>
        <color indexed="8"/>
        <rFont val="宋体"/>
        <charset val="134"/>
      </rPr>
      <t>人防综合岗</t>
    </r>
    <r>
      <rPr>
        <sz val="11"/>
        <color indexed="8"/>
        <rFont val="Times New Roman"/>
        <charset val="134"/>
      </rPr>
      <t>1</t>
    </r>
  </si>
  <si>
    <t>朱雨硕</t>
  </si>
  <si>
    <t>75.02</t>
  </si>
  <si>
    <t>余霖</t>
  </si>
  <si>
    <t>63.88</t>
  </si>
  <si>
    <t>刘芃</t>
  </si>
  <si>
    <t>63.34</t>
  </si>
  <si>
    <t>2406140113</t>
  </si>
  <si>
    <r>
      <rPr>
        <sz val="11"/>
        <color indexed="8"/>
        <rFont val="宋体"/>
        <charset val="134"/>
      </rPr>
      <t>人防综合岗</t>
    </r>
    <r>
      <rPr>
        <sz val="11"/>
        <color indexed="8"/>
        <rFont val="Times New Roman"/>
        <charset val="134"/>
      </rPr>
      <t>2</t>
    </r>
  </si>
  <si>
    <t>肖翔宇</t>
  </si>
  <si>
    <t>73.74</t>
  </si>
  <si>
    <t>叶艳婷</t>
  </si>
  <si>
    <t>73.32</t>
  </si>
  <si>
    <t>梁美华</t>
  </si>
  <si>
    <t>71.1</t>
  </si>
  <si>
    <t>赣州蓉江新区财政局</t>
  </si>
  <si>
    <t>2406140114</t>
  </si>
  <si>
    <t>党建业务岗</t>
  </si>
  <si>
    <t>彭晓芬</t>
  </si>
  <si>
    <t>82.24</t>
  </si>
  <si>
    <t>朱学军</t>
  </si>
  <si>
    <t>79.94</t>
  </si>
  <si>
    <t>钟宇珏</t>
  </si>
  <si>
    <t>79.06</t>
  </si>
  <si>
    <t>赣州蓉江新区住房和城乡建设局</t>
  </si>
  <si>
    <t>2406140115</t>
  </si>
  <si>
    <t>住房服务岗</t>
  </si>
  <si>
    <t>康宇</t>
  </si>
  <si>
    <t>78.5</t>
  </si>
  <si>
    <t>钟东宇</t>
  </si>
  <si>
    <t>74.6</t>
  </si>
  <si>
    <t>杨贻坤</t>
  </si>
  <si>
    <t>73.84</t>
  </si>
  <si>
    <t>2406140116</t>
  </si>
  <si>
    <t>工程管理岗</t>
  </si>
  <si>
    <t>郭辉</t>
  </si>
  <si>
    <t>78.56</t>
  </si>
  <si>
    <t>沙名钦</t>
  </si>
  <si>
    <t>77.68</t>
  </si>
  <si>
    <t>谢正卿</t>
  </si>
  <si>
    <t>76.36</t>
  </si>
  <si>
    <t>赣州蓉江新区社会事务管理局</t>
  </si>
  <si>
    <t>2406140117</t>
  </si>
  <si>
    <t>民政岗</t>
  </si>
  <si>
    <t>朱桂如</t>
  </si>
  <si>
    <t>73.08</t>
  </si>
  <si>
    <t>徐莉</t>
  </si>
  <si>
    <t>72.2</t>
  </si>
  <si>
    <t>刘芸</t>
  </si>
  <si>
    <t>68.2</t>
  </si>
  <si>
    <t>2406140118</t>
  </si>
  <si>
    <t>校建工程管理岗</t>
  </si>
  <si>
    <t>余晓东</t>
  </si>
  <si>
    <t>77.02</t>
  </si>
  <si>
    <t>陈靖宇</t>
  </si>
  <si>
    <t>74.68</t>
  </si>
  <si>
    <t>肖灵</t>
  </si>
  <si>
    <t>73.2</t>
  </si>
  <si>
    <t>2406140119</t>
  </si>
  <si>
    <t>综合管理岗</t>
  </si>
  <si>
    <t>谢基佩</t>
  </si>
  <si>
    <t>75.4</t>
  </si>
  <si>
    <t>郭祥城</t>
  </si>
  <si>
    <t>75.34</t>
  </si>
  <si>
    <t>赖兰妹</t>
  </si>
  <si>
    <t>74.62</t>
  </si>
  <si>
    <t>赣州蓉江新区商务局</t>
  </si>
  <si>
    <t>2406140120</t>
  </si>
  <si>
    <t>招商服务岗</t>
  </si>
  <si>
    <t>肖韬</t>
  </si>
  <si>
    <t>79.26</t>
  </si>
  <si>
    <t>王婧</t>
  </si>
  <si>
    <t>76.56</t>
  </si>
  <si>
    <t>吉康艳</t>
  </si>
  <si>
    <t>78.82</t>
  </si>
  <si>
    <t>2406140121</t>
  </si>
  <si>
    <t>企业服务岗</t>
  </si>
  <si>
    <t>李强</t>
  </si>
  <si>
    <t>钟青林</t>
  </si>
  <si>
    <t>陈冬梅</t>
  </si>
  <si>
    <t>72.54</t>
  </si>
  <si>
    <t>赣州蓉江新区农业农村办公室</t>
  </si>
  <si>
    <t>动物检疫岗</t>
  </si>
  <si>
    <t>杨丽丽</t>
  </si>
  <si>
    <t>63.82</t>
  </si>
  <si>
    <t>赣州市人民检察院蓉江新区检察室</t>
  </si>
  <si>
    <t>2406140123</t>
  </si>
  <si>
    <t>李琴娜</t>
  </si>
  <si>
    <t>75.78</t>
  </si>
  <si>
    <t>吴祖清</t>
  </si>
  <si>
    <t>刘慧英</t>
  </si>
  <si>
    <t>73.86</t>
  </si>
  <si>
    <t>赣州市司法局蓉江新区分局</t>
  </si>
  <si>
    <t>2406140124</t>
  </si>
  <si>
    <t>邱晴</t>
  </si>
  <si>
    <t>76.5</t>
  </si>
  <si>
    <t>袁雅茜</t>
  </si>
  <si>
    <t>76.98</t>
  </si>
  <si>
    <t>康锦燕</t>
  </si>
  <si>
    <t>74.78</t>
  </si>
  <si>
    <t>赣州蓉江新区综治中心</t>
  </si>
  <si>
    <t>2406140125</t>
  </si>
  <si>
    <t>谢晨浩</t>
  </si>
  <si>
    <t>82.14</t>
  </si>
  <si>
    <t>杨锐</t>
  </si>
  <si>
    <t>黄泽杰</t>
  </si>
  <si>
    <t>78.28</t>
  </si>
  <si>
    <t>赣州蓉江新区征收搬迁与项目服务中心</t>
  </si>
  <si>
    <t>2406140126</t>
  </si>
  <si>
    <t>征迁业务岗</t>
  </si>
  <si>
    <t>王威</t>
  </si>
  <si>
    <t>72.94</t>
  </si>
  <si>
    <t>刘燕萍</t>
  </si>
  <si>
    <t>69.32</t>
  </si>
  <si>
    <t>陈枭宏</t>
  </si>
  <si>
    <t>67.86</t>
  </si>
  <si>
    <t>缺考</t>
  </si>
  <si>
    <t>2406140127</t>
  </si>
  <si>
    <t>党建岗</t>
  </si>
  <si>
    <t>罗梁秀</t>
  </si>
  <si>
    <t>朱晶晶</t>
  </si>
  <si>
    <t>78.38</t>
  </si>
  <si>
    <t>邱春清</t>
  </si>
  <si>
    <t>72.06</t>
  </si>
  <si>
    <t>赣州蓉江新区机关事务管理中心</t>
  </si>
  <si>
    <t>2406140128</t>
  </si>
  <si>
    <t>接待岗</t>
  </si>
  <si>
    <t>王文琴</t>
  </si>
  <si>
    <t>73.52</t>
  </si>
  <si>
    <t>吕芳</t>
  </si>
  <si>
    <t>71.12</t>
  </si>
  <si>
    <t>钟浩天</t>
  </si>
  <si>
    <t>71.24</t>
  </si>
  <si>
    <t>赣州蓉江新区综合执法大队</t>
  </si>
  <si>
    <t>2406140129</t>
  </si>
  <si>
    <t>劳动仲裁岗</t>
  </si>
  <si>
    <t>温迎春</t>
  </si>
  <si>
    <t>77.62</t>
  </si>
  <si>
    <t>王功健</t>
  </si>
  <si>
    <t>75.92</t>
  </si>
  <si>
    <t>周子鹏</t>
  </si>
  <si>
    <t>75.5</t>
  </si>
  <si>
    <t>2406140130</t>
  </si>
  <si>
    <t>财务会计岗</t>
  </si>
  <si>
    <t>何瑜</t>
  </si>
  <si>
    <t>76.02</t>
  </si>
  <si>
    <t>汤崇盛</t>
  </si>
  <si>
    <t>张璐怡</t>
  </si>
  <si>
    <t>75.68</t>
  </si>
  <si>
    <t>赣州蓉江新区总工会</t>
  </si>
  <si>
    <t>2406140131</t>
  </si>
  <si>
    <t>黄海燕</t>
  </si>
  <si>
    <t>70.3</t>
  </si>
  <si>
    <t>华志海</t>
  </si>
  <si>
    <t>74.14</t>
  </si>
  <si>
    <t>丁璇</t>
  </si>
  <si>
    <t>62.46</t>
  </si>
  <si>
    <t>赣州市市场监督管理局蓉江新区分局</t>
  </si>
  <si>
    <t>2406140132</t>
  </si>
  <si>
    <t>食品安全监管岗</t>
  </si>
  <si>
    <t>吴海燕</t>
  </si>
  <si>
    <t>70.84</t>
  </si>
  <si>
    <t>朱小芳</t>
  </si>
  <si>
    <t>64.94</t>
  </si>
  <si>
    <t>赣州市生态环境局蓉江新区分局</t>
  </si>
  <si>
    <t>2406140133</t>
  </si>
  <si>
    <t>杨波</t>
  </si>
  <si>
    <t>66.3</t>
  </si>
  <si>
    <t>曾令丰</t>
  </si>
  <si>
    <t>64.6</t>
  </si>
  <si>
    <t>黄雪</t>
  </si>
  <si>
    <t>65.36</t>
  </si>
  <si>
    <t>赣州市城管局蓉江新区分局</t>
  </si>
  <si>
    <t>2406140134</t>
  </si>
  <si>
    <t>综合技术岗</t>
  </si>
  <si>
    <t>周方海</t>
  </si>
  <si>
    <t>75.98</t>
  </si>
  <si>
    <t>罗云兴</t>
  </si>
  <si>
    <t>72.9</t>
  </si>
  <si>
    <t>邱鸿苇</t>
  </si>
  <si>
    <t>67.66</t>
  </si>
  <si>
    <t>赣州蓉江新区锦盛发展投资集团有限公司</t>
  </si>
  <si>
    <t>2406140135</t>
  </si>
  <si>
    <t>邱震富</t>
  </si>
  <si>
    <t>76.42</t>
  </si>
  <si>
    <t>李江</t>
  </si>
  <si>
    <t>78.52</t>
  </si>
  <si>
    <t>郭李萍</t>
  </si>
  <si>
    <t>71.7</t>
  </si>
  <si>
    <t>2406140136</t>
  </si>
  <si>
    <t>会计岗</t>
  </si>
  <si>
    <t>龚文晶</t>
  </si>
  <si>
    <t>72.44</t>
  </si>
  <si>
    <t>曾靖方</t>
  </si>
  <si>
    <t>75.52</t>
  </si>
  <si>
    <t>周燕平</t>
  </si>
  <si>
    <t>72.64</t>
  </si>
  <si>
    <t>2406140137</t>
  </si>
  <si>
    <t>投融资岗</t>
  </si>
  <si>
    <t>邹媛媛</t>
  </si>
  <si>
    <t>78.42</t>
  </si>
  <si>
    <t>管海鑫</t>
  </si>
  <si>
    <t>71.02</t>
  </si>
  <si>
    <t>张淑清</t>
  </si>
  <si>
    <t>66.78</t>
  </si>
  <si>
    <t>2406140138</t>
  </si>
  <si>
    <t>项目管理岗</t>
  </si>
  <si>
    <t>肖相春</t>
  </si>
  <si>
    <t>73.26</t>
  </si>
  <si>
    <t>林潼</t>
  </si>
  <si>
    <t>75.04</t>
  </si>
  <si>
    <t>刘昕东</t>
  </si>
  <si>
    <t>71.34</t>
  </si>
  <si>
    <t>舒广志</t>
  </si>
  <si>
    <t>66.84</t>
  </si>
  <si>
    <t>袁俊</t>
  </si>
  <si>
    <t>68.36</t>
  </si>
  <si>
    <t>巫志生</t>
  </si>
  <si>
    <t>66.88</t>
  </si>
  <si>
    <t>2406140139</t>
  </si>
  <si>
    <t>资产管理岗</t>
  </si>
  <si>
    <t>肖婧</t>
  </si>
  <si>
    <t>82.08</t>
  </si>
  <si>
    <t>王小华</t>
  </si>
  <si>
    <t>82.56</t>
  </si>
  <si>
    <t>钟航</t>
  </si>
  <si>
    <t>2406140140</t>
  </si>
  <si>
    <t>曹世鹏</t>
  </si>
  <si>
    <t>76.26</t>
  </si>
  <si>
    <t>伍强</t>
  </si>
  <si>
    <t>73.66</t>
  </si>
  <si>
    <t>朱春梅</t>
  </si>
  <si>
    <t>73.98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</si>
</sst>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J135"/>
  <sheetViews>
    <sheetView tabSelected="1" zoomScale="85" zoomScaleNormal="85" workbookViewId="0">
      <selection activeCell="A1" sqref="A1:J1"/>
    </sheetView>
  </sheetViews>
  <sheetFormatPr defaultColWidth="9" defaultRowHeight="38" customHeight="1"/>
  <cols>
    <col min="1" max="1" width="9.02777777777778" customWidth="1"/>
    <col min="2" max="2" width="40.962962962963" customWidth="1"/>
    <col min="3" max="3" width="13.5277777777778" customWidth="1"/>
    <col min="4" max="4" width="16.3240740740741" customWidth="1"/>
    <col min="5" max="5" width="9.37962962962963" customWidth="1"/>
    <col min="6" max="6" width="11.9722222222222" style="3" customWidth="1"/>
    <col min="7" max="7" width="13.462962962963" style="3" customWidth="1"/>
    <col min="8" max="8" width="13.9074074074074" style="3" customWidth="1"/>
    <col min="9" max="9" width="6.21296296296296" style="3" customWidth="1"/>
    <col min="10" max="10" width="17.5555555555556" style="4" customWidth="1"/>
  </cols>
  <sheetData>
    <row r="1" s="1" customFormat="1" ht="5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3" t="s">
        <v>10</v>
      </c>
    </row>
    <row r="3" customFormat="1" customHeight="1" spans="1:10">
      <c r="A3" s="8">
        <f t="shared" ref="A3:A66" si="0">ROW()-2</f>
        <v>1</v>
      </c>
      <c r="B3" s="9" t="s">
        <v>11</v>
      </c>
      <c r="C3" s="10" t="s">
        <v>12</v>
      </c>
      <c r="D3" s="9" t="s">
        <v>13</v>
      </c>
      <c r="E3" s="9" t="s">
        <v>14</v>
      </c>
      <c r="F3" s="11" t="s">
        <v>15</v>
      </c>
      <c r="G3" s="12">
        <v>79.67</v>
      </c>
      <c r="H3" s="12">
        <f t="shared" ref="H3:H66" si="1">(F3*0.4)+(G3*0.6)</f>
        <v>78.65</v>
      </c>
      <c r="I3" s="14">
        <f t="array" ref="I3">SUMPRODUCT(--((C3=$C$3:$C$134)*$H$3:$H$134&gt;H3))+1</f>
        <v>1</v>
      </c>
      <c r="J3" s="15" t="s">
        <v>16</v>
      </c>
    </row>
    <row r="4" customFormat="1" customHeight="1" spans="1:10">
      <c r="A4" s="8">
        <f t="shared" si="0"/>
        <v>2</v>
      </c>
      <c r="B4" s="9" t="s">
        <v>11</v>
      </c>
      <c r="C4" s="10" t="s">
        <v>12</v>
      </c>
      <c r="D4" s="9" t="s">
        <v>13</v>
      </c>
      <c r="E4" s="9" t="s">
        <v>17</v>
      </c>
      <c r="F4" s="11" t="s">
        <v>18</v>
      </c>
      <c r="G4" s="12">
        <v>79.37</v>
      </c>
      <c r="H4" s="12">
        <f t="shared" si="1"/>
        <v>78.15</v>
      </c>
      <c r="I4" s="14">
        <f t="array" ref="I4">SUMPRODUCT(--((C4=$C$3:$C$134)*$H$3:$H$134&gt;H4))+1</f>
        <v>2</v>
      </c>
      <c r="J4" s="16"/>
    </row>
    <row r="5" customFormat="1" customHeight="1" spans="1:10">
      <c r="A5" s="8">
        <f t="shared" si="0"/>
        <v>3</v>
      </c>
      <c r="B5" s="9" t="s">
        <v>11</v>
      </c>
      <c r="C5" s="10" t="s">
        <v>12</v>
      </c>
      <c r="D5" s="9" t="s">
        <v>13</v>
      </c>
      <c r="E5" s="9" t="s">
        <v>19</v>
      </c>
      <c r="F5" s="11" t="s">
        <v>20</v>
      </c>
      <c r="G5" s="12">
        <v>78.13</v>
      </c>
      <c r="H5" s="12">
        <f t="shared" si="1"/>
        <v>77.414</v>
      </c>
      <c r="I5" s="14">
        <f t="array" ref="I5">SUMPRODUCT(--((C5=$C$3:$C$134)*$H$3:$H$134&gt;H5))+1</f>
        <v>3</v>
      </c>
      <c r="J5" s="16"/>
    </row>
    <row r="6" customFormat="1" customHeight="1" spans="1:10">
      <c r="A6" s="8">
        <f t="shared" si="0"/>
        <v>4</v>
      </c>
      <c r="B6" s="9" t="s">
        <v>11</v>
      </c>
      <c r="C6" s="10" t="s">
        <v>21</v>
      </c>
      <c r="D6" s="9" t="s">
        <v>22</v>
      </c>
      <c r="E6" s="9" t="s">
        <v>23</v>
      </c>
      <c r="F6" s="11" t="s">
        <v>24</v>
      </c>
      <c r="G6" s="12">
        <v>79.39</v>
      </c>
      <c r="H6" s="12">
        <f t="shared" si="1"/>
        <v>75.706</v>
      </c>
      <c r="I6" s="14">
        <f t="array" ref="I6">SUMPRODUCT(--((C6=$C$3:$C$134)*$H$3:$H$134&gt;H6))+1</f>
        <v>1</v>
      </c>
      <c r="J6" s="15" t="s">
        <v>16</v>
      </c>
    </row>
    <row r="7" customFormat="1" customHeight="1" spans="1:10">
      <c r="A7" s="8">
        <f t="shared" si="0"/>
        <v>5</v>
      </c>
      <c r="B7" s="9" t="s">
        <v>11</v>
      </c>
      <c r="C7" s="10" t="s">
        <v>21</v>
      </c>
      <c r="D7" s="9" t="s">
        <v>22</v>
      </c>
      <c r="E7" s="9" t="s">
        <v>25</v>
      </c>
      <c r="F7" s="11" t="s">
        <v>26</v>
      </c>
      <c r="G7" s="12">
        <v>78.07</v>
      </c>
      <c r="H7" s="12">
        <f t="shared" si="1"/>
        <v>75.098</v>
      </c>
      <c r="I7" s="14">
        <f t="array" ref="I7">SUMPRODUCT(--((C7=$C$3:$C$134)*$H$3:$H$134&gt;H7))+1</f>
        <v>2</v>
      </c>
      <c r="J7" s="16"/>
    </row>
    <row r="8" customFormat="1" customHeight="1" spans="1:10">
      <c r="A8" s="8">
        <f t="shared" si="0"/>
        <v>6</v>
      </c>
      <c r="B8" s="9" t="s">
        <v>11</v>
      </c>
      <c r="C8" s="10" t="s">
        <v>21</v>
      </c>
      <c r="D8" s="9" t="s">
        <v>22</v>
      </c>
      <c r="E8" s="9" t="s">
        <v>27</v>
      </c>
      <c r="F8" s="11" t="s">
        <v>28</v>
      </c>
      <c r="G8" s="12">
        <v>77.53</v>
      </c>
      <c r="H8" s="12">
        <f t="shared" si="1"/>
        <v>73.47</v>
      </c>
      <c r="I8" s="14">
        <f t="array" ref="I8">SUMPRODUCT(--((C8=$C$3:$C$134)*$H$3:$H$134&gt;H8))+1</f>
        <v>3</v>
      </c>
      <c r="J8" s="16"/>
    </row>
    <row r="9" customFormat="1" customHeight="1" spans="1:10">
      <c r="A9" s="8">
        <f t="shared" si="0"/>
        <v>7</v>
      </c>
      <c r="B9" s="9" t="s">
        <v>11</v>
      </c>
      <c r="C9" s="10" t="s">
        <v>29</v>
      </c>
      <c r="D9" s="9" t="s">
        <v>30</v>
      </c>
      <c r="E9" s="9" t="s">
        <v>31</v>
      </c>
      <c r="F9" s="11" t="s">
        <v>32</v>
      </c>
      <c r="G9" s="12">
        <v>80.85</v>
      </c>
      <c r="H9" s="12">
        <f t="shared" si="1"/>
        <v>75.238</v>
      </c>
      <c r="I9" s="14">
        <f t="array" ref="I9">SUMPRODUCT(--((C9=$C$3:$C$134)*$H$3:$H$134&gt;H9))+1</f>
        <v>1</v>
      </c>
      <c r="J9" s="15" t="s">
        <v>16</v>
      </c>
    </row>
    <row r="10" customFormat="1" customHeight="1" spans="1:10">
      <c r="A10" s="8">
        <f t="shared" si="0"/>
        <v>8</v>
      </c>
      <c r="B10" s="9" t="s">
        <v>11</v>
      </c>
      <c r="C10" s="10" t="s">
        <v>29</v>
      </c>
      <c r="D10" s="9" t="s">
        <v>30</v>
      </c>
      <c r="E10" s="9" t="s">
        <v>33</v>
      </c>
      <c r="F10" s="11" t="s">
        <v>34</v>
      </c>
      <c r="G10" s="12">
        <v>78.83</v>
      </c>
      <c r="H10" s="12">
        <f t="shared" si="1"/>
        <v>73.306</v>
      </c>
      <c r="I10" s="14">
        <f t="array" ref="I10">SUMPRODUCT(--((C10=$C$3:$C$134)*$H$3:$H$134&gt;H10))+1</f>
        <v>2</v>
      </c>
      <c r="J10" s="15" t="s">
        <v>16</v>
      </c>
    </row>
    <row r="11" customFormat="1" customHeight="1" spans="1:10">
      <c r="A11" s="8">
        <f t="shared" si="0"/>
        <v>9</v>
      </c>
      <c r="B11" s="9" t="s">
        <v>11</v>
      </c>
      <c r="C11" s="10" t="s">
        <v>29</v>
      </c>
      <c r="D11" s="9" t="s">
        <v>30</v>
      </c>
      <c r="E11" s="9" t="s">
        <v>35</v>
      </c>
      <c r="F11" s="11" t="s">
        <v>36</v>
      </c>
      <c r="G11" s="12">
        <v>78.66</v>
      </c>
      <c r="H11" s="12">
        <f t="shared" si="1"/>
        <v>73.052</v>
      </c>
      <c r="I11" s="14">
        <f t="array" ref="I11">SUMPRODUCT(--((C11=$C$3:$C$134)*$H$3:$H$134&gt;H11))+1</f>
        <v>3</v>
      </c>
      <c r="J11" s="16"/>
    </row>
    <row r="12" customFormat="1" customHeight="1" spans="1:10">
      <c r="A12" s="8">
        <f t="shared" si="0"/>
        <v>10</v>
      </c>
      <c r="B12" s="9" t="s">
        <v>11</v>
      </c>
      <c r="C12" s="10" t="s">
        <v>29</v>
      </c>
      <c r="D12" s="9" t="s">
        <v>30</v>
      </c>
      <c r="E12" s="9" t="s">
        <v>37</v>
      </c>
      <c r="F12" s="11" t="s">
        <v>38</v>
      </c>
      <c r="G12" s="12">
        <v>77.62</v>
      </c>
      <c r="H12" s="12">
        <f t="shared" si="1"/>
        <v>72.308</v>
      </c>
      <c r="I12" s="14">
        <f t="array" ref="I12">SUMPRODUCT(--((C12=$C$3:$C$134)*$H$3:$H$134&gt;H12))+1</f>
        <v>4</v>
      </c>
      <c r="J12" s="16"/>
    </row>
    <row r="13" customFormat="1" customHeight="1" spans="1:10">
      <c r="A13" s="8">
        <f t="shared" si="0"/>
        <v>11</v>
      </c>
      <c r="B13" s="9" t="s">
        <v>11</v>
      </c>
      <c r="C13" s="10" t="s">
        <v>29</v>
      </c>
      <c r="D13" s="9" t="s">
        <v>30</v>
      </c>
      <c r="E13" s="9" t="s">
        <v>39</v>
      </c>
      <c r="F13" s="11" t="s">
        <v>40</v>
      </c>
      <c r="G13" s="12">
        <v>77.57</v>
      </c>
      <c r="H13" s="12">
        <f t="shared" si="1"/>
        <v>71.646</v>
      </c>
      <c r="I13" s="14">
        <f t="array" ref="I13">SUMPRODUCT(--((C13=$C$3:$C$134)*$H$3:$H$134&gt;H13))+1</f>
        <v>5</v>
      </c>
      <c r="J13" s="16"/>
    </row>
    <row r="14" customFormat="1" customHeight="1" spans="1:10">
      <c r="A14" s="8">
        <f t="shared" si="0"/>
        <v>12</v>
      </c>
      <c r="B14" s="9" t="s">
        <v>11</v>
      </c>
      <c r="C14" s="10" t="s">
        <v>29</v>
      </c>
      <c r="D14" s="9" t="s">
        <v>30</v>
      </c>
      <c r="E14" s="9" t="s">
        <v>41</v>
      </c>
      <c r="F14" s="11" t="s">
        <v>42</v>
      </c>
      <c r="G14" s="12">
        <v>54</v>
      </c>
      <c r="H14" s="12">
        <f t="shared" si="1"/>
        <v>57.704</v>
      </c>
      <c r="I14" s="14">
        <f t="array" ref="I14">SUMPRODUCT(--((C14=$C$3:$C$134)*$H$3:$H$134&gt;H14))+1</f>
        <v>6</v>
      </c>
      <c r="J14" s="12"/>
    </row>
    <row r="15" customFormat="1" customHeight="1" spans="1:10">
      <c r="A15" s="8">
        <f t="shared" si="0"/>
        <v>13</v>
      </c>
      <c r="B15" s="9" t="s">
        <v>43</v>
      </c>
      <c r="C15" s="10" t="s">
        <v>44</v>
      </c>
      <c r="D15" s="9" t="s">
        <v>45</v>
      </c>
      <c r="E15" s="9" t="s">
        <v>46</v>
      </c>
      <c r="F15" s="11" t="s">
        <v>47</v>
      </c>
      <c r="G15" s="12">
        <v>77.74</v>
      </c>
      <c r="H15" s="12">
        <f t="shared" si="1"/>
        <v>76.02</v>
      </c>
      <c r="I15" s="14">
        <f t="array" ref="I15">SUMPRODUCT(--((C15=$C$3:$C$134)*$H$3:$H$134&gt;H15))+1</f>
        <v>1</v>
      </c>
      <c r="J15" s="15" t="s">
        <v>16</v>
      </c>
    </row>
    <row r="16" customFormat="1" customHeight="1" spans="1:10">
      <c r="A16" s="8">
        <f t="shared" si="0"/>
        <v>14</v>
      </c>
      <c r="B16" s="9" t="s">
        <v>43</v>
      </c>
      <c r="C16" s="10" t="s">
        <v>44</v>
      </c>
      <c r="D16" s="9" t="s">
        <v>45</v>
      </c>
      <c r="E16" s="9" t="s">
        <v>48</v>
      </c>
      <c r="F16" s="11" t="s">
        <v>49</v>
      </c>
      <c r="G16" s="12">
        <v>76.06</v>
      </c>
      <c r="H16" s="12">
        <f t="shared" si="1"/>
        <v>74.164</v>
      </c>
      <c r="I16" s="14">
        <f t="array" ref="I16">SUMPRODUCT(--((C16=$C$3:$C$134)*$H$3:$H$134&gt;H16))+1</f>
        <v>2</v>
      </c>
      <c r="J16" s="15" t="s">
        <v>16</v>
      </c>
    </row>
    <row r="17" customFormat="1" customHeight="1" spans="1:10">
      <c r="A17" s="8">
        <f t="shared" si="0"/>
        <v>15</v>
      </c>
      <c r="B17" s="9" t="s">
        <v>43</v>
      </c>
      <c r="C17" s="10" t="s">
        <v>44</v>
      </c>
      <c r="D17" s="9" t="s">
        <v>45</v>
      </c>
      <c r="E17" s="9" t="s">
        <v>50</v>
      </c>
      <c r="F17" s="11" t="s">
        <v>51</v>
      </c>
      <c r="G17" s="12">
        <v>77.17</v>
      </c>
      <c r="H17" s="12">
        <f t="shared" si="1"/>
        <v>74.11</v>
      </c>
      <c r="I17" s="14">
        <f t="array" ref="I17">SUMPRODUCT(--((C17=$C$3:$C$134)*$H$3:$H$134&gt;H17))+1</f>
        <v>3</v>
      </c>
      <c r="J17" s="15" t="s">
        <v>16</v>
      </c>
    </row>
    <row r="18" customFormat="1" customHeight="1" spans="1:10">
      <c r="A18" s="8">
        <f t="shared" si="0"/>
        <v>16</v>
      </c>
      <c r="B18" s="9" t="s">
        <v>43</v>
      </c>
      <c r="C18" s="10" t="s">
        <v>44</v>
      </c>
      <c r="D18" s="9" t="s">
        <v>45</v>
      </c>
      <c r="E18" s="9" t="s">
        <v>52</v>
      </c>
      <c r="F18" s="11" t="s">
        <v>53</v>
      </c>
      <c r="G18" s="12">
        <v>77.46</v>
      </c>
      <c r="H18" s="12">
        <f t="shared" si="1"/>
        <v>73.532</v>
      </c>
      <c r="I18" s="14">
        <f t="array" ref="I18">SUMPRODUCT(--((C18=$C$3:$C$134)*$H$3:$H$134&gt;H18))+1</f>
        <v>4</v>
      </c>
      <c r="J18" s="16"/>
    </row>
    <row r="19" customFormat="1" customHeight="1" spans="1:10">
      <c r="A19" s="8">
        <f t="shared" si="0"/>
        <v>17</v>
      </c>
      <c r="B19" s="9" t="s">
        <v>43</v>
      </c>
      <c r="C19" s="10" t="s">
        <v>44</v>
      </c>
      <c r="D19" s="9" t="s">
        <v>45</v>
      </c>
      <c r="E19" s="9" t="s">
        <v>54</v>
      </c>
      <c r="F19" s="11" t="s">
        <v>55</v>
      </c>
      <c r="G19" s="12">
        <v>78.38</v>
      </c>
      <c r="H19" s="12">
        <f t="shared" si="1"/>
        <v>72.476</v>
      </c>
      <c r="I19" s="14">
        <f t="array" ref="I19">SUMPRODUCT(--((C19=$C$3:$C$134)*$H$3:$H$134&gt;H19))+1</f>
        <v>5</v>
      </c>
      <c r="J19" s="16"/>
    </row>
    <row r="20" customFormat="1" customHeight="1" spans="1:10">
      <c r="A20" s="8">
        <f t="shared" si="0"/>
        <v>18</v>
      </c>
      <c r="B20" s="9" t="s">
        <v>43</v>
      </c>
      <c r="C20" s="10" t="s">
        <v>44</v>
      </c>
      <c r="D20" s="9" t="s">
        <v>45</v>
      </c>
      <c r="E20" s="9" t="s">
        <v>56</v>
      </c>
      <c r="F20" s="11" t="s">
        <v>57</v>
      </c>
      <c r="G20" s="12">
        <v>77.23</v>
      </c>
      <c r="H20" s="12">
        <f t="shared" si="1"/>
        <v>72.05</v>
      </c>
      <c r="I20" s="14">
        <f t="array" ref="I20">SUMPRODUCT(--((C20=$C$3:$C$134)*$H$3:$H$134&gt;H20))+1</f>
        <v>6</v>
      </c>
      <c r="J20" s="16"/>
    </row>
    <row r="21" customFormat="1" customHeight="1" spans="1:10">
      <c r="A21" s="8">
        <f t="shared" si="0"/>
        <v>19</v>
      </c>
      <c r="B21" s="9" t="s">
        <v>43</v>
      </c>
      <c r="C21" s="10" t="s">
        <v>44</v>
      </c>
      <c r="D21" s="9" t="s">
        <v>45</v>
      </c>
      <c r="E21" s="9" t="s">
        <v>58</v>
      </c>
      <c r="F21" s="11" t="s">
        <v>59</v>
      </c>
      <c r="G21" s="12">
        <v>76.44</v>
      </c>
      <c r="H21" s="12">
        <f t="shared" si="1"/>
        <v>70.528</v>
      </c>
      <c r="I21" s="14">
        <f t="array" ref="I21">SUMPRODUCT(--((C21=$C$3:$C$134)*$H$3:$H$134&gt;H21))+1</f>
        <v>7</v>
      </c>
      <c r="J21" s="16"/>
    </row>
    <row r="22" customFormat="1" customHeight="1" spans="1:10">
      <c r="A22" s="8">
        <f t="shared" si="0"/>
        <v>20</v>
      </c>
      <c r="B22" s="9" t="s">
        <v>43</v>
      </c>
      <c r="C22" s="10" t="s">
        <v>44</v>
      </c>
      <c r="D22" s="9" t="s">
        <v>45</v>
      </c>
      <c r="E22" s="9" t="s">
        <v>60</v>
      </c>
      <c r="F22" s="11" t="s">
        <v>61</v>
      </c>
      <c r="G22" s="12">
        <v>73.38</v>
      </c>
      <c r="H22" s="12">
        <f t="shared" si="1"/>
        <v>68.412</v>
      </c>
      <c r="I22" s="14">
        <f t="array" ref="I22">SUMPRODUCT(--((C22=$C$3:$C$134)*$H$3:$H$134&gt;H22))+1</f>
        <v>8</v>
      </c>
      <c r="J22" s="16"/>
    </row>
    <row r="23" customFormat="1" customHeight="1" spans="1:10">
      <c r="A23" s="8">
        <f t="shared" si="0"/>
        <v>21</v>
      </c>
      <c r="B23" s="9" t="s">
        <v>43</v>
      </c>
      <c r="C23" s="10" t="s">
        <v>44</v>
      </c>
      <c r="D23" s="9" t="s">
        <v>45</v>
      </c>
      <c r="E23" s="9" t="s">
        <v>62</v>
      </c>
      <c r="F23" s="11" t="s">
        <v>63</v>
      </c>
      <c r="G23" s="12">
        <v>72.72</v>
      </c>
      <c r="H23" s="12">
        <f t="shared" si="1"/>
        <v>68.072</v>
      </c>
      <c r="I23" s="14">
        <f t="array" ref="I23">SUMPRODUCT(--((C23=$C$3:$C$134)*$H$3:$H$134&gt;H23))+1</f>
        <v>9</v>
      </c>
      <c r="J23" s="16"/>
    </row>
    <row r="24" customFormat="1" customHeight="1" spans="1:10">
      <c r="A24" s="8">
        <f t="shared" si="0"/>
        <v>22</v>
      </c>
      <c r="B24" s="9" t="s">
        <v>43</v>
      </c>
      <c r="C24" s="10" t="s">
        <v>64</v>
      </c>
      <c r="D24" s="9" t="s">
        <v>65</v>
      </c>
      <c r="E24" s="9" t="s">
        <v>66</v>
      </c>
      <c r="F24" s="11" t="s">
        <v>67</v>
      </c>
      <c r="G24" s="12">
        <v>78.8</v>
      </c>
      <c r="H24" s="12">
        <f t="shared" si="1"/>
        <v>76.12</v>
      </c>
      <c r="I24" s="14">
        <f t="array" ref="I24">SUMPRODUCT(--((C24=$C$3:$C$134)*$H$3:$H$134&gt;H24))+1</f>
        <v>1</v>
      </c>
      <c r="J24" s="15" t="s">
        <v>16</v>
      </c>
    </row>
    <row r="25" customFormat="1" customHeight="1" spans="1:10">
      <c r="A25" s="8">
        <f t="shared" si="0"/>
        <v>23</v>
      </c>
      <c r="B25" s="9" t="s">
        <v>43</v>
      </c>
      <c r="C25" s="10" t="s">
        <v>64</v>
      </c>
      <c r="D25" s="9" t="s">
        <v>65</v>
      </c>
      <c r="E25" s="9" t="s">
        <v>68</v>
      </c>
      <c r="F25" s="11" t="s">
        <v>69</v>
      </c>
      <c r="G25" s="12">
        <v>75.34</v>
      </c>
      <c r="H25" s="12">
        <f t="shared" si="1"/>
        <v>74.172</v>
      </c>
      <c r="I25" s="14">
        <f t="array" ref="I25">SUMPRODUCT(--((C25=$C$3:$C$134)*$H$3:$H$134&gt;H25))+1</f>
        <v>2</v>
      </c>
      <c r="J25" s="16"/>
    </row>
    <row r="26" customFormat="1" customHeight="1" spans="1:10">
      <c r="A26" s="8">
        <f t="shared" si="0"/>
        <v>24</v>
      </c>
      <c r="B26" s="9" t="s">
        <v>43</v>
      </c>
      <c r="C26" s="10" t="s">
        <v>64</v>
      </c>
      <c r="D26" s="9" t="s">
        <v>65</v>
      </c>
      <c r="E26" s="9" t="s">
        <v>70</v>
      </c>
      <c r="F26" s="11" t="s">
        <v>71</v>
      </c>
      <c r="G26" s="12">
        <v>75.18</v>
      </c>
      <c r="H26" s="12">
        <f t="shared" si="1"/>
        <v>73.092</v>
      </c>
      <c r="I26" s="14">
        <f t="array" ref="I26">SUMPRODUCT(--((C26=$C$3:$C$134)*$H$3:$H$134&gt;H26))+1</f>
        <v>3</v>
      </c>
      <c r="J26" s="16"/>
    </row>
    <row r="27" customFormat="1" customHeight="1" spans="1:10">
      <c r="A27" s="8">
        <f t="shared" si="0"/>
        <v>25</v>
      </c>
      <c r="B27" s="9" t="s">
        <v>43</v>
      </c>
      <c r="C27" s="10" t="s">
        <v>72</v>
      </c>
      <c r="D27" s="9" t="s">
        <v>73</v>
      </c>
      <c r="E27" s="9" t="s">
        <v>74</v>
      </c>
      <c r="F27" s="11" t="s">
        <v>75</v>
      </c>
      <c r="G27" s="12">
        <v>75.37</v>
      </c>
      <c r="H27" s="12">
        <f t="shared" si="1"/>
        <v>71.854</v>
      </c>
      <c r="I27" s="14">
        <f t="array" ref="I27">SUMPRODUCT(--((C27=$C$3:$C$134)*$H$3:$H$134&gt;H27))+1</f>
        <v>1</v>
      </c>
      <c r="J27" s="15" t="s">
        <v>16</v>
      </c>
    </row>
    <row r="28" customFormat="1" customHeight="1" spans="1:10">
      <c r="A28" s="8">
        <f t="shared" si="0"/>
        <v>26</v>
      </c>
      <c r="B28" s="9" t="s">
        <v>43</v>
      </c>
      <c r="C28" s="10" t="s">
        <v>72</v>
      </c>
      <c r="D28" s="9" t="s">
        <v>73</v>
      </c>
      <c r="E28" s="9" t="s">
        <v>76</v>
      </c>
      <c r="F28" s="11" t="s">
        <v>77</v>
      </c>
      <c r="G28" s="12">
        <v>73.62</v>
      </c>
      <c r="H28" s="12">
        <f t="shared" si="1"/>
        <v>71.06</v>
      </c>
      <c r="I28" s="14">
        <f t="array" ref="I28">SUMPRODUCT(--((C28=$C$3:$C$134)*$H$3:$H$134&gt;H28))+1</f>
        <v>2</v>
      </c>
      <c r="J28" s="16"/>
    </row>
    <row r="29" customFormat="1" customHeight="1" spans="1:10">
      <c r="A29" s="8">
        <f t="shared" si="0"/>
        <v>27</v>
      </c>
      <c r="B29" s="9" t="s">
        <v>43</v>
      </c>
      <c r="C29" s="10" t="s">
        <v>72</v>
      </c>
      <c r="D29" s="9" t="s">
        <v>73</v>
      </c>
      <c r="E29" s="9" t="s">
        <v>78</v>
      </c>
      <c r="F29" s="11" t="s">
        <v>79</v>
      </c>
      <c r="G29" s="12">
        <v>72.13</v>
      </c>
      <c r="H29" s="12">
        <f t="shared" si="1"/>
        <v>68.982</v>
      </c>
      <c r="I29" s="14">
        <f t="array" ref="I29">SUMPRODUCT(--((C29=$C$3:$C$134)*$H$3:$H$134&gt;H29))+1</f>
        <v>3</v>
      </c>
      <c r="J29" s="16"/>
    </row>
    <row r="30" customFormat="1" customHeight="1" spans="1:10">
      <c r="A30" s="8">
        <f t="shared" si="0"/>
        <v>28</v>
      </c>
      <c r="B30" s="9" t="s">
        <v>43</v>
      </c>
      <c r="C30" s="10" t="s">
        <v>80</v>
      </c>
      <c r="D30" s="9" t="s">
        <v>81</v>
      </c>
      <c r="E30" s="9" t="s">
        <v>82</v>
      </c>
      <c r="F30" s="11" t="s">
        <v>83</v>
      </c>
      <c r="G30" s="12">
        <v>78.62</v>
      </c>
      <c r="H30" s="12">
        <f t="shared" si="1"/>
        <v>75.492</v>
      </c>
      <c r="I30" s="14">
        <f t="array" ref="I30">SUMPRODUCT(--((C30=$C$3:$C$134)*$H$3:$H$134&gt;H30))+1</f>
        <v>1</v>
      </c>
      <c r="J30" s="15" t="s">
        <v>16</v>
      </c>
    </row>
    <row r="31" customFormat="1" customHeight="1" spans="1:10">
      <c r="A31" s="8">
        <f t="shared" si="0"/>
        <v>29</v>
      </c>
      <c r="B31" s="9" t="s">
        <v>43</v>
      </c>
      <c r="C31" s="10" t="s">
        <v>80</v>
      </c>
      <c r="D31" s="9" t="s">
        <v>81</v>
      </c>
      <c r="E31" s="9" t="s">
        <v>84</v>
      </c>
      <c r="F31" s="11" t="s">
        <v>85</v>
      </c>
      <c r="G31" s="12">
        <v>75.46</v>
      </c>
      <c r="H31" s="12">
        <f t="shared" si="1"/>
        <v>74.724</v>
      </c>
      <c r="I31" s="14">
        <f t="array" ref="I31">SUMPRODUCT(--((C31=$C$3:$C$134)*$H$3:$H$134&gt;H31))+1</f>
        <v>2</v>
      </c>
      <c r="J31" s="15" t="s">
        <v>16</v>
      </c>
    </row>
    <row r="32" customFormat="1" customHeight="1" spans="1:10">
      <c r="A32" s="8">
        <f t="shared" si="0"/>
        <v>30</v>
      </c>
      <c r="B32" s="9" t="s">
        <v>43</v>
      </c>
      <c r="C32" s="10" t="s">
        <v>80</v>
      </c>
      <c r="D32" s="9" t="s">
        <v>81</v>
      </c>
      <c r="E32" s="9" t="s">
        <v>86</v>
      </c>
      <c r="F32" s="11" t="s">
        <v>87</v>
      </c>
      <c r="G32" s="12">
        <v>77.29</v>
      </c>
      <c r="H32" s="12">
        <f t="shared" si="1"/>
        <v>74.374</v>
      </c>
      <c r="I32" s="14">
        <f t="array" ref="I32">SUMPRODUCT(--((C32=$C$3:$C$134)*$H$3:$H$134&gt;H32))+1</f>
        <v>3</v>
      </c>
      <c r="J32" s="16"/>
    </row>
    <row r="33" customFormat="1" customHeight="1" spans="1:10">
      <c r="A33" s="8">
        <f t="shared" si="0"/>
        <v>31</v>
      </c>
      <c r="B33" s="9" t="s">
        <v>43</v>
      </c>
      <c r="C33" s="10" t="s">
        <v>80</v>
      </c>
      <c r="D33" s="9" t="s">
        <v>81</v>
      </c>
      <c r="E33" s="9" t="s">
        <v>88</v>
      </c>
      <c r="F33" s="11" t="s">
        <v>89</v>
      </c>
      <c r="G33" s="12">
        <v>78.19</v>
      </c>
      <c r="H33" s="12">
        <f t="shared" si="1"/>
        <v>74.186</v>
      </c>
      <c r="I33" s="14">
        <f t="array" ref="I33">SUMPRODUCT(--((C33=$C$3:$C$134)*$H$3:$H$134&gt;H33))+1</f>
        <v>4</v>
      </c>
      <c r="J33" s="16"/>
    </row>
    <row r="34" customFormat="1" customHeight="1" spans="1:10">
      <c r="A34" s="8">
        <f t="shared" si="0"/>
        <v>32</v>
      </c>
      <c r="B34" s="9" t="s">
        <v>43</v>
      </c>
      <c r="C34" s="10" t="s">
        <v>80</v>
      </c>
      <c r="D34" s="9" t="s">
        <v>81</v>
      </c>
      <c r="E34" s="9" t="s">
        <v>90</v>
      </c>
      <c r="F34" s="11" t="s">
        <v>91</v>
      </c>
      <c r="G34" s="12">
        <v>76.18</v>
      </c>
      <c r="H34" s="12">
        <f t="shared" si="1"/>
        <v>74.172</v>
      </c>
      <c r="I34" s="14">
        <f t="array" ref="I34">SUMPRODUCT(--((C34=$C$3:$C$134)*$H$3:$H$134&gt;H34))+1</f>
        <v>5</v>
      </c>
      <c r="J34" s="16"/>
    </row>
    <row r="35" customFormat="1" customHeight="1" spans="1:10">
      <c r="A35" s="8">
        <f t="shared" si="0"/>
        <v>33</v>
      </c>
      <c r="B35" s="9" t="s">
        <v>43</v>
      </c>
      <c r="C35" s="10" t="s">
        <v>80</v>
      </c>
      <c r="D35" s="9" t="s">
        <v>81</v>
      </c>
      <c r="E35" s="9" t="s">
        <v>92</v>
      </c>
      <c r="F35" s="11" t="s">
        <v>93</v>
      </c>
      <c r="G35" s="12">
        <v>75.1</v>
      </c>
      <c r="H35" s="12">
        <f t="shared" si="1"/>
        <v>71.612</v>
      </c>
      <c r="I35" s="14">
        <f t="array" ref="I35">SUMPRODUCT(--((C35=$C$3:$C$134)*$H$3:$H$134&gt;H35))+1</f>
        <v>6</v>
      </c>
      <c r="J35" s="12"/>
    </row>
    <row r="36" customFormat="1" customHeight="1" spans="1:10">
      <c r="A36" s="8">
        <f t="shared" si="0"/>
        <v>34</v>
      </c>
      <c r="B36" s="9" t="s">
        <v>94</v>
      </c>
      <c r="C36" s="10" t="s">
        <v>95</v>
      </c>
      <c r="D36" s="9" t="s">
        <v>96</v>
      </c>
      <c r="E36" s="9" t="s">
        <v>97</v>
      </c>
      <c r="F36" s="11" t="s">
        <v>98</v>
      </c>
      <c r="G36" s="12">
        <v>76.98</v>
      </c>
      <c r="H36" s="12">
        <f t="shared" si="1"/>
        <v>76.172</v>
      </c>
      <c r="I36" s="14">
        <f t="array" ref="I36">SUMPRODUCT(--((C36=$C$3:$C$134)*$H$3:$H$134&gt;H36))+1</f>
        <v>1</v>
      </c>
      <c r="J36" s="15" t="s">
        <v>16</v>
      </c>
    </row>
    <row r="37" customFormat="1" customHeight="1" spans="1:10">
      <c r="A37" s="8">
        <f t="shared" si="0"/>
        <v>35</v>
      </c>
      <c r="B37" s="9" t="s">
        <v>94</v>
      </c>
      <c r="C37" s="10" t="s">
        <v>95</v>
      </c>
      <c r="D37" s="9" t="s">
        <v>96</v>
      </c>
      <c r="E37" s="9" t="s">
        <v>99</v>
      </c>
      <c r="F37" s="11" t="s">
        <v>100</v>
      </c>
      <c r="G37" s="12">
        <v>75.43</v>
      </c>
      <c r="H37" s="12">
        <f t="shared" si="1"/>
        <v>73.626</v>
      </c>
      <c r="I37" s="14">
        <f t="array" ref="I37">SUMPRODUCT(--((C37=$C$3:$C$134)*$H$3:$H$134&gt;H37))+1</f>
        <v>2</v>
      </c>
      <c r="J37" s="16"/>
    </row>
    <row r="38" customFormat="1" customHeight="1" spans="1:10">
      <c r="A38" s="8">
        <f t="shared" si="0"/>
        <v>36</v>
      </c>
      <c r="B38" s="9" t="s">
        <v>94</v>
      </c>
      <c r="C38" s="10" t="s">
        <v>95</v>
      </c>
      <c r="D38" s="9" t="s">
        <v>96</v>
      </c>
      <c r="E38" s="9" t="s">
        <v>101</v>
      </c>
      <c r="F38" s="11" t="s">
        <v>102</v>
      </c>
      <c r="G38" s="12">
        <v>74.75</v>
      </c>
      <c r="H38" s="12">
        <f t="shared" si="1"/>
        <v>72.074</v>
      </c>
      <c r="I38" s="14">
        <f t="array" ref="I38">SUMPRODUCT(--((C38=$C$3:$C$134)*$H$3:$H$134&gt;H38))+1</f>
        <v>3</v>
      </c>
      <c r="J38" s="16"/>
    </row>
    <row r="39" customFormat="1" customHeight="1" spans="1:10">
      <c r="A39" s="8">
        <f t="shared" si="0"/>
        <v>37</v>
      </c>
      <c r="B39" s="9" t="s">
        <v>94</v>
      </c>
      <c r="C39" s="10" t="s">
        <v>103</v>
      </c>
      <c r="D39" s="9" t="s">
        <v>104</v>
      </c>
      <c r="E39" s="9" t="s">
        <v>105</v>
      </c>
      <c r="F39" s="11" t="s">
        <v>106</v>
      </c>
      <c r="G39" s="12">
        <v>79.24</v>
      </c>
      <c r="H39" s="12">
        <f t="shared" si="1"/>
        <v>78.624</v>
      </c>
      <c r="I39" s="14">
        <f t="array" ref="I39">SUMPRODUCT(--((C39=$C$3:$C$134)*$H$3:$H$134&gt;H39))+1</f>
        <v>1</v>
      </c>
      <c r="J39" s="15" t="s">
        <v>16</v>
      </c>
    </row>
    <row r="40" customFormat="1" customHeight="1" spans="1:10">
      <c r="A40" s="8">
        <f t="shared" si="0"/>
        <v>38</v>
      </c>
      <c r="B40" s="9" t="s">
        <v>94</v>
      </c>
      <c r="C40" s="10" t="s">
        <v>103</v>
      </c>
      <c r="D40" s="9" t="s">
        <v>104</v>
      </c>
      <c r="E40" s="9" t="s">
        <v>107</v>
      </c>
      <c r="F40" s="11" t="s">
        <v>108</v>
      </c>
      <c r="G40" s="12">
        <v>76.46</v>
      </c>
      <c r="H40" s="12">
        <f t="shared" si="1"/>
        <v>76.212</v>
      </c>
      <c r="I40" s="14">
        <f t="array" ref="I40">SUMPRODUCT(--((C40=$C$3:$C$134)*$H$3:$H$134&gt;H40))+1</f>
        <v>2</v>
      </c>
      <c r="J40" s="16"/>
    </row>
    <row r="41" customFormat="1" customHeight="1" spans="1:10">
      <c r="A41" s="8">
        <f t="shared" si="0"/>
        <v>39</v>
      </c>
      <c r="B41" s="9" t="s">
        <v>94</v>
      </c>
      <c r="C41" s="10" t="s">
        <v>103</v>
      </c>
      <c r="D41" s="9" t="s">
        <v>104</v>
      </c>
      <c r="E41" s="9" t="s">
        <v>109</v>
      </c>
      <c r="F41" s="11" t="s">
        <v>110</v>
      </c>
      <c r="G41" s="12">
        <v>73.75</v>
      </c>
      <c r="H41" s="12">
        <f t="shared" si="1"/>
        <v>73.378</v>
      </c>
      <c r="I41" s="14">
        <f t="array" ref="I41">SUMPRODUCT(--((C41=$C$3:$C$134)*$H$3:$H$134&gt;H41))+1</f>
        <v>3</v>
      </c>
      <c r="J41" s="16"/>
    </row>
    <row r="42" customFormat="1" customHeight="1" spans="1:10">
      <c r="A42" s="8">
        <f t="shared" si="0"/>
        <v>40</v>
      </c>
      <c r="B42" s="9" t="s">
        <v>111</v>
      </c>
      <c r="C42" s="10" t="s">
        <v>112</v>
      </c>
      <c r="D42" s="9" t="s">
        <v>113</v>
      </c>
      <c r="E42" s="9" t="s">
        <v>114</v>
      </c>
      <c r="F42" s="11" t="s">
        <v>115</v>
      </c>
      <c r="G42" s="12">
        <v>79.14</v>
      </c>
      <c r="H42" s="12">
        <f t="shared" si="1"/>
        <v>76.852</v>
      </c>
      <c r="I42" s="14">
        <f t="array" ref="I42">SUMPRODUCT(--((C42=$C$3:$C$134)*$H$3:$H$134&gt;H42))+1</f>
        <v>1</v>
      </c>
      <c r="J42" s="15" t="s">
        <v>16</v>
      </c>
    </row>
    <row r="43" customFormat="1" customHeight="1" spans="1:10">
      <c r="A43" s="8">
        <f t="shared" si="0"/>
        <v>41</v>
      </c>
      <c r="B43" s="9" t="s">
        <v>111</v>
      </c>
      <c r="C43" s="10" t="s">
        <v>112</v>
      </c>
      <c r="D43" s="9" t="s">
        <v>113</v>
      </c>
      <c r="E43" s="9" t="s">
        <v>116</v>
      </c>
      <c r="F43" s="11" t="s">
        <v>117</v>
      </c>
      <c r="G43" s="12">
        <v>81.12</v>
      </c>
      <c r="H43" s="12">
        <f t="shared" si="1"/>
        <v>76.544</v>
      </c>
      <c r="I43" s="14">
        <f t="array" ref="I43">SUMPRODUCT(--((C43=$C$3:$C$134)*$H$3:$H$134&gt;H43))+1</f>
        <v>2</v>
      </c>
      <c r="J43" s="16"/>
    </row>
    <row r="44" customFormat="1" customHeight="1" spans="1:10">
      <c r="A44" s="8">
        <f t="shared" si="0"/>
        <v>42</v>
      </c>
      <c r="B44" s="9" t="s">
        <v>111</v>
      </c>
      <c r="C44" s="10" t="s">
        <v>112</v>
      </c>
      <c r="D44" s="9" t="s">
        <v>113</v>
      </c>
      <c r="E44" s="9" t="s">
        <v>118</v>
      </c>
      <c r="F44" s="11" t="s">
        <v>119</v>
      </c>
      <c r="G44" s="12">
        <v>77.33</v>
      </c>
      <c r="H44" s="12">
        <f t="shared" si="1"/>
        <v>74.078</v>
      </c>
      <c r="I44" s="14">
        <f t="array" ref="I44">SUMPRODUCT(--((C44=$C$3:$C$134)*$H$3:$H$134&gt;H44))+1</f>
        <v>3</v>
      </c>
      <c r="J44" s="16"/>
    </row>
    <row r="45" customFormat="1" customHeight="1" spans="1:10">
      <c r="A45" s="8">
        <f t="shared" si="0"/>
        <v>43</v>
      </c>
      <c r="B45" s="9" t="s">
        <v>111</v>
      </c>
      <c r="C45" s="10" t="s">
        <v>120</v>
      </c>
      <c r="D45" s="9" t="s">
        <v>121</v>
      </c>
      <c r="E45" s="9" t="s">
        <v>122</v>
      </c>
      <c r="F45" s="11" t="s">
        <v>123</v>
      </c>
      <c r="G45" s="12">
        <v>78.35</v>
      </c>
      <c r="H45" s="12">
        <f t="shared" si="1"/>
        <v>72.21</v>
      </c>
      <c r="I45" s="14">
        <f t="array" ref="I45">SUMPRODUCT(--((C45=$C$3:$C$134)*$H$3:$H$134&gt;H45))+1</f>
        <v>1</v>
      </c>
      <c r="J45" s="15" t="s">
        <v>16</v>
      </c>
    </row>
    <row r="46" customFormat="1" customHeight="1" spans="1:10">
      <c r="A46" s="8">
        <f t="shared" si="0"/>
        <v>44</v>
      </c>
      <c r="B46" s="9" t="s">
        <v>111</v>
      </c>
      <c r="C46" s="10" t="s">
        <v>120</v>
      </c>
      <c r="D46" s="9" t="s">
        <v>121</v>
      </c>
      <c r="E46" s="9" t="s">
        <v>124</v>
      </c>
      <c r="F46" s="11" t="s">
        <v>42</v>
      </c>
      <c r="G46" s="12">
        <v>78.1</v>
      </c>
      <c r="H46" s="12">
        <f t="shared" si="1"/>
        <v>72.164</v>
      </c>
      <c r="I46" s="14">
        <f t="array" ref="I46">SUMPRODUCT(--((C46=$C$3:$C$134)*$H$3:$H$134&gt;H46))+1</f>
        <v>2</v>
      </c>
      <c r="J46" s="15" t="s">
        <v>16</v>
      </c>
    </row>
    <row r="47" customFormat="1" customHeight="1" spans="1:10">
      <c r="A47" s="8">
        <f t="shared" si="0"/>
        <v>45</v>
      </c>
      <c r="B47" s="9" t="s">
        <v>111</v>
      </c>
      <c r="C47" s="10" t="s">
        <v>120</v>
      </c>
      <c r="D47" s="9" t="s">
        <v>121</v>
      </c>
      <c r="E47" s="9" t="s">
        <v>125</v>
      </c>
      <c r="F47" s="11" t="s">
        <v>126</v>
      </c>
      <c r="G47" s="12">
        <v>78.49</v>
      </c>
      <c r="H47" s="12">
        <f t="shared" si="1"/>
        <v>71.35</v>
      </c>
      <c r="I47" s="14">
        <f t="array" ref="I47">SUMPRODUCT(--((C47=$C$3:$C$134)*$H$3:$H$134&gt;H47))+1</f>
        <v>3</v>
      </c>
      <c r="J47" s="16"/>
    </row>
    <row r="48" customFormat="1" customHeight="1" spans="1:10">
      <c r="A48" s="8">
        <f t="shared" si="0"/>
        <v>46</v>
      </c>
      <c r="B48" s="9" t="s">
        <v>111</v>
      </c>
      <c r="C48" s="10" t="s">
        <v>127</v>
      </c>
      <c r="D48" s="9" t="s">
        <v>128</v>
      </c>
      <c r="E48" s="9" t="s">
        <v>129</v>
      </c>
      <c r="F48" s="11" t="s">
        <v>130</v>
      </c>
      <c r="G48" s="12">
        <v>75.63</v>
      </c>
      <c r="H48" s="12">
        <f t="shared" si="1"/>
        <v>75.386</v>
      </c>
      <c r="I48" s="14">
        <f t="array" ref="I48">SUMPRODUCT(--((C48=$C$3:$C$134)*$H$3:$H$134&gt;H48))+1</f>
        <v>1</v>
      </c>
      <c r="J48" s="15" t="s">
        <v>16</v>
      </c>
    </row>
    <row r="49" customFormat="1" customHeight="1" spans="1:10">
      <c r="A49" s="8">
        <f t="shared" si="0"/>
        <v>47</v>
      </c>
      <c r="B49" s="9" t="s">
        <v>111</v>
      </c>
      <c r="C49" s="10" t="s">
        <v>127</v>
      </c>
      <c r="D49" s="9" t="s">
        <v>128</v>
      </c>
      <c r="E49" s="9" t="s">
        <v>131</v>
      </c>
      <c r="F49" s="11" t="s">
        <v>132</v>
      </c>
      <c r="G49" s="12">
        <v>79.29</v>
      </c>
      <c r="H49" s="12">
        <f t="shared" si="1"/>
        <v>73.126</v>
      </c>
      <c r="I49" s="14">
        <f t="array" ref="I49">SUMPRODUCT(--((C49=$C$3:$C$134)*$H$3:$H$134&gt;H49))+1</f>
        <v>2</v>
      </c>
      <c r="J49" s="16"/>
    </row>
    <row r="50" customFormat="1" customHeight="1" spans="1:10">
      <c r="A50" s="8">
        <f t="shared" si="0"/>
        <v>48</v>
      </c>
      <c r="B50" s="9" t="s">
        <v>111</v>
      </c>
      <c r="C50" s="10" t="s">
        <v>127</v>
      </c>
      <c r="D50" s="9" t="s">
        <v>128</v>
      </c>
      <c r="E50" s="9" t="s">
        <v>133</v>
      </c>
      <c r="F50" s="11" t="s">
        <v>134</v>
      </c>
      <c r="G50" s="12">
        <v>75.29</v>
      </c>
      <c r="H50" s="12">
        <f t="shared" si="1"/>
        <v>70.51</v>
      </c>
      <c r="I50" s="14">
        <f t="array" ref="I50">SUMPRODUCT(--((C50=$C$3:$C$134)*$H$3:$H$134&gt;H50))+1</f>
        <v>3</v>
      </c>
      <c r="J50" s="16"/>
    </row>
    <row r="51" customFormat="1" customHeight="1" spans="1:10">
      <c r="A51" s="8">
        <f t="shared" si="0"/>
        <v>49</v>
      </c>
      <c r="B51" s="9" t="s">
        <v>111</v>
      </c>
      <c r="C51" s="10" t="s">
        <v>135</v>
      </c>
      <c r="D51" s="9" t="s">
        <v>136</v>
      </c>
      <c r="E51" s="9" t="s">
        <v>137</v>
      </c>
      <c r="F51" s="11" t="s">
        <v>138</v>
      </c>
      <c r="G51" s="12">
        <v>79.59</v>
      </c>
      <c r="H51" s="12">
        <f t="shared" si="1"/>
        <v>77.25</v>
      </c>
      <c r="I51" s="14">
        <f t="array" ref="I51">SUMPRODUCT(--((C51=$C$3:$C$134)*$H$3:$H$134&gt;H51))+1</f>
        <v>1</v>
      </c>
      <c r="J51" s="15" t="s">
        <v>16</v>
      </c>
    </row>
    <row r="52" customFormat="1" customHeight="1" spans="1:10">
      <c r="A52" s="8">
        <f t="shared" si="0"/>
        <v>50</v>
      </c>
      <c r="B52" s="9" t="s">
        <v>111</v>
      </c>
      <c r="C52" s="10" t="s">
        <v>135</v>
      </c>
      <c r="D52" s="9" t="s">
        <v>136</v>
      </c>
      <c r="E52" s="9" t="s">
        <v>139</v>
      </c>
      <c r="F52" s="11" t="s">
        <v>140</v>
      </c>
      <c r="G52" s="12">
        <v>78.31</v>
      </c>
      <c r="H52" s="12">
        <f t="shared" si="1"/>
        <v>76.314</v>
      </c>
      <c r="I52" s="14">
        <f t="array" ref="I52">SUMPRODUCT(--((C52=$C$3:$C$134)*$H$3:$H$134&gt;H52))+1</f>
        <v>2</v>
      </c>
      <c r="J52" s="16"/>
    </row>
    <row r="53" customFormat="1" customHeight="1" spans="1:10">
      <c r="A53" s="8">
        <f t="shared" si="0"/>
        <v>51</v>
      </c>
      <c r="B53" s="9" t="s">
        <v>111</v>
      </c>
      <c r="C53" s="10" t="s">
        <v>135</v>
      </c>
      <c r="D53" s="9" t="s">
        <v>136</v>
      </c>
      <c r="E53" s="9" t="s">
        <v>141</v>
      </c>
      <c r="F53" s="11" t="s">
        <v>142</v>
      </c>
      <c r="G53" s="12">
        <v>78.68</v>
      </c>
      <c r="H53" s="12">
        <f t="shared" si="1"/>
        <v>75.648</v>
      </c>
      <c r="I53" s="14">
        <f t="array" ref="I53">SUMPRODUCT(--((C53=$C$3:$C$134)*$H$3:$H$134&gt;H53))+1</f>
        <v>3</v>
      </c>
      <c r="J53" s="16"/>
    </row>
    <row r="54" customFormat="1" customHeight="1" spans="1:10">
      <c r="A54" s="8">
        <f t="shared" si="0"/>
        <v>52</v>
      </c>
      <c r="B54" s="9" t="s">
        <v>143</v>
      </c>
      <c r="C54" s="10" t="s">
        <v>144</v>
      </c>
      <c r="D54" s="9" t="s">
        <v>145</v>
      </c>
      <c r="E54" s="9" t="s">
        <v>146</v>
      </c>
      <c r="F54" s="11" t="s">
        <v>147</v>
      </c>
      <c r="G54" s="12">
        <v>79.91</v>
      </c>
      <c r="H54" s="12">
        <f t="shared" si="1"/>
        <v>80.842</v>
      </c>
      <c r="I54" s="14">
        <f t="array" ref="I54">SUMPRODUCT(--((C54=$C$3:$C$134)*$H$3:$H$134&gt;H54))+1</f>
        <v>1</v>
      </c>
      <c r="J54" s="15" t="s">
        <v>16</v>
      </c>
    </row>
    <row r="55" customFormat="1" customHeight="1" spans="1:10">
      <c r="A55" s="8">
        <f t="shared" si="0"/>
        <v>53</v>
      </c>
      <c r="B55" s="9" t="s">
        <v>143</v>
      </c>
      <c r="C55" s="10" t="s">
        <v>144</v>
      </c>
      <c r="D55" s="9" t="s">
        <v>145</v>
      </c>
      <c r="E55" s="9" t="s">
        <v>148</v>
      </c>
      <c r="F55" s="11" t="s">
        <v>149</v>
      </c>
      <c r="G55" s="12">
        <v>80.19</v>
      </c>
      <c r="H55" s="12">
        <f t="shared" si="1"/>
        <v>80.09</v>
      </c>
      <c r="I55" s="14">
        <f t="array" ref="I55">SUMPRODUCT(--((C55=$C$3:$C$134)*$H$3:$H$134&gt;H55))+1</f>
        <v>2</v>
      </c>
      <c r="J55" s="12"/>
    </row>
    <row r="56" customFormat="1" customHeight="1" spans="1:10">
      <c r="A56" s="8">
        <f t="shared" si="0"/>
        <v>54</v>
      </c>
      <c r="B56" s="9" t="s">
        <v>143</v>
      </c>
      <c r="C56" s="10" t="s">
        <v>144</v>
      </c>
      <c r="D56" s="9" t="s">
        <v>145</v>
      </c>
      <c r="E56" s="9" t="s">
        <v>150</v>
      </c>
      <c r="F56" s="11" t="s">
        <v>151</v>
      </c>
      <c r="G56" s="12">
        <v>76.07</v>
      </c>
      <c r="H56" s="12">
        <f t="shared" si="1"/>
        <v>77.266</v>
      </c>
      <c r="I56" s="14">
        <f t="array" ref="I56">SUMPRODUCT(--((C56=$C$3:$C$134)*$H$3:$H$134&gt;H56))+1</f>
        <v>3</v>
      </c>
      <c r="J56" s="12"/>
    </row>
    <row r="57" customFormat="1" customHeight="1" spans="1:10">
      <c r="A57" s="8">
        <f t="shared" si="0"/>
        <v>55</v>
      </c>
      <c r="B57" s="9" t="s">
        <v>152</v>
      </c>
      <c r="C57" s="10" t="s">
        <v>153</v>
      </c>
      <c r="D57" s="9" t="s">
        <v>154</v>
      </c>
      <c r="E57" s="9" t="s">
        <v>155</v>
      </c>
      <c r="F57" s="11" t="s">
        <v>156</v>
      </c>
      <c r="G57" s="12">
        <v>77.98</v>
      </c>
      <c r="H57" s="12">
        <f t="shared" si="1"/>
        <v>78.188</v>
      </c>
      <c r="I57" s="14">
        <f t="array" ref="I57">SUMPRODUCT(--((C57=$C$3:$C$134)*$H$3:$H$134&gt;H57))+1</f>
        <v>1</v>
      </c>
      <c r="J57" s="15" t="s">
        <v>16</v>
      </c>
    </row>
    <row r="58" customFormat="1" customHeight="1" spans="1:10">
      <c r="A58" s="8">
        <f t="shared" si="0"/>
        <v>56</v>
      </c>
      <c r="B58" s="9" t="s">
        <v>152</v>
      </c>
      <c r="C58" s="10" t="s">
        <v>153</v>
      </c>
      <c r="D58" s="9" t="s">
        <v>154</v>
      </c>
      <c r="E58" s="9" t="s">
        <v>157</v>
      </c>
      <c r="F58" s="11" t="s">
        <v>158</v>
      </c>
      <c r="G58" s="12">
        <v>76.38</v>
      </c>
      <c r="H58" s="12">
        <f t="shared" si="1"/>
        <v>75.668</v>
      </c>
      <c r="I58" s="14">
        <f t="array" ref="I58">SUMPRODUCT(--((C58=$C$3:$C$134)*$H$3:$H$134&gt;H58))+1</f>
        <v>2</v>
      </c>
      <c r="J58" s="12"/>
    </row>
    <row r="59" customFormat="1" customHeight="1" spans="1:10">
      <c r="A59" s="8">
        <f t="shared" si="0"/>
        <v>57</v>
      </c>
      <c r="B59" s="9" t="s">
        <v>152</v>
      </c>
      <c r="C59" s="10" t="s">
        <v>153</v>
      </c>
      <c r="D59" s="9" t="s">
        <v>154</v>
      </c>
      <c r="E59" s="9" t="s">
        <v>159</v>
      </c>
      <c r="F59" s="11" t="s">
        <v>160</v>
      </c>
      <c r="G59" s="12">
        <v>76.68</v>
      </c>
      <c r="H59" s="12">
        <f t="shared" si="1"/>
        <v>75.544</v>
      </c>
      <c r="I59" s="14">
        <f t="array" ref="I59">SUMPRODUCT(--((C59=$C$3:$C$134)*$H$3:$H$134&gt;H59))+1</f>
        <v>3</v>
      </c>
      <c r="J59" s="12"/>
    </row>
    <row r="60" customFormat="1" customHeight="1" spans="1:10">
      <c r="A60" s="8">
        <f t="shared" si="0"/>
        <v>58</v>
      </c>
      <c r="B60" s="9" t="s">
        <v>152</v>
      </c>
      <c r="C60" s="10" t="s">
        <v>161</v>
      </c>
      <c r="D60" s="9" t="s">
        <v>162</v>
      </c>
      <c r="E60" s="9" t="s">
        <v>163</v>
      </c>
      <c r="F60" s="11" t="s">
        <v>164</v>
      </c>
      <c r="G60" s="12">
        <v>81.67</v>
      </c>
      <c r="H60" s="12">
        <f t="shared" si="1"/>
        <v>80.426</v>
      </c>
      <c r="I60" s="14">
        <f t="array" ref="I60">SUMPRODUCT(--((C60=$C$3:$C$134)*$H$3:$H$134&gt;H60))+1</f>
        <v>1</v>
      </c>
      <c r="J60" s="15" t="s">
        <v>16</v>
      </c>
    </row>
    <row r="61" customFormat="1" customHeight="1" spans="1:10">
      <c r="A61" s="8">
        <f t="shared" si="0"/>
        <v>59</v>
      </c>
      <c r="B61" s="9" t="s">
        <v>152</v>
      </c>
      <c r="C61" s="10" t="s">
        <v>161</v>
      </c>
      <c r="D61" s="9" t="s">
        <v>162</v>
      </c>
      <c r="E61" s="9" t="s">
        <v>165</v>
      </c>
      <c r="F61" s="11" t="s">
        <v>166</v>
      </c>
      <c r="G61" s="12">
        <v>79.8</v>
      </c>
      <c r="H61" s="12">
        <f t="shared" si="1"/>
        <v>78.952</v>
      </c>
      <c r="I61" s="14">
        <f t="array" ref="I61">SUMPRODUCT(--((C61=$C$3:$C$134)*$H$3:$H$134&gt;H61))+1</f>
        <v>2</v>
      </c>
      <c r="J61" s="12"/>
    </row>
    <row r="62" customFormat="1" customHeight="1" spans="1:10">
      <c r="A62" s="8">
        <f t="shared" si="0"/>
        <v>60</v>
      </c>
      <c r="B62" s="9" t="s">
        <v>152</v>
      </c>
      <c r="C62" s="10" t="s">
        <v>161</v>
      </c>
      <c r="D62" s="9" t="s">
        <v>162</v>
      </c>
      <c r="E62" s="9" t="s">
        <v>167</v>
      </c>
      <c r="F62" s="11" t="s">
        <v>168</v>
      </c>
      <c r="G62" s="12">
        <v>78.43</v>
      </c>
      <c r="H62" s="12">
        <f t="shared" si="1"/>
        <v>77.602</v>
      </c>
      <c r="I62" s="14">
        <f t="array" ref="I62">SUMPRODUCT(--((C62=$C$3:$C$134)*$H$3:$H$134&gt;H62))+1</f>
        <v>3</v>
      </c>
      <c r="J62" s="12"/>
    </row>
    <row r="63" customFormat="1" customHeight="1" spans="1:10">
      <c r="A63" s="8">
        <f t="shared" si="0"/>
        <v>61</v>
      </c>
      <c r="B63" s="9" t="s">
        <v>169</v>
      </c>
      <c r="C63" s="10" t="s">
        <v>170</v>
      </c>
      <c r="D63" s="9" t="s">
        <v>171</v>
      </c>
      <c r="E63" s="9" t="s">
        <v>172</v>
      </c>
      <c r="F63" s="11" t="s">
        <v>173</v>
      </c>
      <c r="G63" s="12">
        <v>79.43</v>
      </c>
      <c r="H63" s="12">
        <f t="shared" si="1"/>
        <v>76.89</v>
      </c>
      <c r="I63" s="14">
        <f t="array" ref="I63">SUMPRODUCT(--((C63=$C$3:$C$134)*$H$3:$H$134&gt;H63))+1</f>
        <v>1</v>
      </c>
      <c r="J63" s="15" t="s">
        <v>16</v>
      </c>
    </row>
    <row r="64" customFormat="1" customHeight="1" spans="1:10">
      <c r="A64" s="8">
        <f t="shared" si="0"/>
        <v>62</v>
      </c>
      <c r="B64" s="9" t="s">
        <v>169</v>
      </c>
      <c r="C64" s="10" t="s">
        <v>170</v>
      </c>
      <c r="D64" s="9" t="s">
        <v>171</v>
      </c>
      <c r="E64" s="9" t="s">
        <v>174</v>
      </c>
      <c r="F64" s="11" t="s">
        <v>175</v>
      </c>
      <c r="G64" s="12">
        <v>77.19</v>
      </c>
      <c r="H64" s="12">
        <f t="shared" si="1"/>
        <v>75.194</v>
      </c>
      <c r="I64" s="14">
        <f t="array" ref="I64">SUMPRODUCT(--((C64=$C$3:$C$134)*$H$3:$H$134&gt;H64))+1</f>
        <v>2</v>
      </c>
      <c r="J64" s="12"/>
    </row>
    <row r="65" customFormat="1" customHeight="1" spans="1:10">
      <c r="A65" s="8">
        <f t="shared" si="0"/>
        <v>63</v>
      </c>
      <c r="B65" s="9" t="s">
        <v>169</v>
      </c>
      <c r="C65" s="10" t="s">
        <v>170</v>
      </c>
      <c r="D65" s="9" t="s">
        <v>171</v>
      </c>
      <c r="E65" s="9" t="s">
        <v>176</v>
      </c>
      <c r="F65" s="11" t="s">
        <v>177</v>
      </c>
      <c r="G65" s="12">
        <v>78.25</v>
      </c>
      <c r="H65" s="12">
        <f t="shared" si="1"/>
        <v>74.23</v>
      </c>
      <c r="I65" s="14">
        <f t="array" ref="I65">SUMPRODUCT(--((C65=$C$3:$C$134)*$H$3:$H$134&gt;H65))+1</f>
        <v>3</v>
      </c>
      <c r="J65" s="12"/>
    </row>
    <row r="66" customFormat="1" customHeight="1" spans="1:10">
      <c r="A66" s="8">
        <f t="shared" si="0"/>
        <v>64</v>
      </c>
      <c r="B66" s="9" t="s">
        <v>169</v>
      </c>
      <c r="C66" s="10" t="s">
        <v>178</v>
      </c>
      <c r="D66" s="9" t="s">
        <v>179</v>
      </c>
      <c r="E66" s="9" t="s">
        <v>180</v>
      </c>
      <c r="F66" s="11" t="s">
        <v>181</v>
      </c>
      <c r="G66" s="12">
        <v>79.6</v>
      </c>
      <c r="H66" s="12">
        <f t="shared" si="1"/>
        <v>78.568</v>
      </c>
      <c r="I66" s="14">
        <f t="array" ref="I66">SUMPRODUCT(--((C66=$C$3:$C$134)*$H$3:$H$134&gt;H66))+1</f>
        <v>1</v>
      </c>
      <c r="J66" s="15" t="s">
        <v>16</v>
      </c>
    </row>
    <row r="67" customFormat="1" customHeight="1" spans="1:10">
      <c r="A67" s="8">
        <f t="shared" ref="A67:A130" si="2">ROW()-2</f>
        <v>65</v>
      </c>
      <c r="B67" s="9" t="s">
        <v>169</v>
      </c>
      <c r="C67" s="10" t="s">
        <v>178</v>
      </c>
      <c r="D67" s="9" t="s">
        <v>179</v>
      </c>
      <c r="E67" s="9" t="s">
        <v>182</v>
      </c>
      <c r="F67" s="11" t="s">
        <v>183</v>
      </c>
      <c r="G67" s="12">
        <v>75.28</v>
      </c>
      <c r="H67" s="12">
        <f t="shared" ref="H67:H130" si="3">(F67*0.4)+(G67*0.6)</f>
        <v>75.04</v>
      </c>
      <c r="I67" s="14">
        <f t="array" ref="I67">SUMPRODUCT(--((C67=$C$3:$C$134)*$H$3:$H$134&gt;H67))+1</f>
        <v>2</v>
      </c>
      <c r="J67" s="12"/>
    </row>
    <row r="68" customFormat="1" customHeight="1" spans="1:10">
      <c r="A68" s="8">
        <f t="shared" si="2"/>
        <v>66</v>
      </c>
      <c r="B68" s="9" t="s">
        <v>169</v>
      </c>
      <c r="C68" s="10" t="s">
        <v>178</v>
      </c>
      <c r="D68" s="9" t="s">
        <v>179</v>
      </c>
      <c r="E68" s="9" t="s">
        <v>184</v>
      </c>
      <c r="F68" s="11" t="s">
        <v>185</v>
      </c>
      <c r="G68" s="12">
        <v>74.85</v>
      </c>
      <c r="H68" s="12">
        <f t="shared" si="3"/>
        <v>74.19</v>
      </c>
      <c r="I68" s="14">
        <f t="array" ref="I68">SUMPRODUCT(--((C68=$C$3:$C$134)*$H$3:$H$134&gt;H68))+1</f>
        <v>3</v>
      </c>
      <c r="J68" s="12"/>
    </row>
    <row r="69" customFormat="1" customHeight="1" spans="1:10">
      <c r="A69" s="8">
        <f t="shared" si="2"/>
        <v>67</v>
      </c>
      <c r="B69" s="9" t="s">
        <v>169</v>
      </c>
      <c r="C69" s="10" t="s">
        <v>186</v>
      </c>
      <c r="D69" s="9" t="s">
        <v>187</v>
      </c>
      <c r="E69" s="9" t="s">
        <v>188</v>
      </c>
      <c r="F69" s="11" t="s">
        <v>189</v>
      </c>
      <c r="G69" s="12">
        <v>79.15</v>
      </c>
      <c r="H69" s="12">
        <f t="shared" si="3"/>
        <v>77.65</v>
      </c>
      <c r="I69" s="14">
        <f t="array" ref="I69">SUMPRODUCT(--((C69=$C$3:$C$134)*$H$3:$H$134&gt;H69))+1</f>
        <v>1</v>
      </c>
      <c r="J69" s="15" t="s">
        <v>16</v>
      </c>
    </row>
    <row r="70" customFormat="1" customHeight="1" spans="1:10">
      <c r="A70" s="8">
        <f t="shared" si="2"/>
        <v>68</v>
      </c>
      <c r="B70" s="9" t="s">
        <v>169</v>
      </c>
      <c r="C70" s="10" t="s">
        <v>186</v>
      </c>
      <c r="D70" s="9" t="s">
        <v>187</v>
      </c>
      <c r="E70" s="9" t="s">
        <v>190</v>
      </c>
      <c r="F70" s="11" t="s">
        <v>191</v>
      </c>
      <c r="G70" s="12">
        <v>77.25</v>
      </c>
      <c r="H70" s="12">
        <f t="shared" si="3"/>
        <v>76.486</v>
      </c>
      <c r="I70" s="14">
        <f t="array" ref="I70">SUMPRODUCT(--((C70=$C$3:$C$134)*$H$3:$H$134&gt;H70))+1</f>
        <v>2</v>
      </c>
      <c r="J70" s="12"/>
    </row>
    <row r="71" customFormat="1" customHeight="1" spans="1:10">
      <c r="A71" s="8">
        <f t="shared" si="2"/>
        <v>69</v>
      </c>
      <c r="B71" s="9" t="s">
        <v>169</v>
      </c>
      <c r="C71" s="10" t="s">
        <v>186</v>
      </c>
      <c r="D71" s="9" t="s">
        <v>187</v>
      </c>
      <c r="E71" s="9" t="s">
        <v>192</v>
      </c>
      <c r="F71" s="11" t="s">
        <v>193</v>
      </c>
      <c r="G71" s="12">
        <v>77.11</v>
      </c>
      <c r="H71" s="12">
        <f t="shared" si="3"/>
        <v>76.114</v>
      </c>
      <c r="I71" s="14">
        <f t="array" ref="I71">SUMPRODUCT(--((C71=$C$3:$C$134)*$H$3:$H$134&gt;H71))+1</f>
        <v>3</v>
      </c>
      <c r="J71" s="12"/>
    </row>
    <row r="72" customFormat="1" customHeight="1" spans="1:10">
      <c r="A72" s="8">
        <f t="shared" si="2"/>
        <v>70</v>
      </c>
      <c r="B72" s="9" t="s">
        <v>194</v>
      </c>
      <c r="C72" s="10" t="s">
        <v>195</v>
      </c>
      <c r="D72" s="9" t="s">
        <v>196</v>
      </c>
      <c r="E72" s="9" t="s">
        <v>197</v>
      </c>
      <c r="F72" s="11" t="s">
        <v>198</v>
      </c>
      <c r="G72" s="12">
        <v>84.75</v>
      </c>
      <c r="H72" s="12">
        <f t="shared" si="3"/>
        <v>82.554</v>
      </c>
      <c r="I72" s="14">
        <f t="array" ref="I72">SUMPRODUCT(--((C72=$C$3:$C$134)*$H$3:$H$134&gt;H72))+1</f>
        <v>1</v>
      </c>
      <c r="J72" s="15" t="s">
        <v>16</v>
      </c>
    </row>
    <row r="73" customFormat="1" customHeight="1" spans="1:10">
      <c r="A73" s="8">
        <f t="shared" si="2"/>
        <v>71</v>
      </c>
      <c r="B73" s="9" t="s">
        <v>194</v>
      </c>
      <c r="C73" s="10" t="s">
        <v>195</v>
      </c>
      <c r="D73" s="9" t="s">
        <v>196</v>
      </c>
      <c r="E73" s="9" t="s">
        <v>199</v>
      </c>
      <c r="F73" s="11" t="s">
        <v>200</v>
      </c>
      <c r="G73" s="12">
        <v>81.85</v>
      </c>
      <c r="H73" s="12">
        <f t="shared" si="3"/>
        <v>79.734</v>
      </c>
      <c r="I73" s="14">
        <f t="array" ref="I73">SUMPRODUCT(--((C73=$C$3:$C$134)*$H$3:$H$134&gt;H73))+1</f>
        <v>2</v>
      </c>
      <c r="J73" s="12"/>
    </row>
    <row r="74" customFormat="1" customHeight="1" spans="1:10">
      <c r="A74" s="8">
        <f t="shared" si="2"/>
        <v>72</v>
      </c>
      <c r="B74" s="9" t="s">
        <v>194</v>
      </c>
      <c r="C74" s="10" t="s">
        <v>195</v>
      </c>
      <c r="D74" s="9" t="s">
        <v>196</v>
      </c>
      <c r="E74" s="9" t="s">
        <v>201</v>
      </c>
      <c r="F74" s="11" t="s">
        <v>202</v>
      </c>
      <c r="G74" s="12">
        <v>74.57</v>
      </c>
      <c r="H74" s="12">
        <f t="shared" si="3"/>
        <v>76.27</v>
      </c>
      <c r="I74" s="14">
        <f t="array" ref="I74">SUMPRODUCT(--((C74=$C$3:$C$134)*$H$3:$H$134&gt;H74))+1</f>
        <v>3</v>
      </c>
      <c r="J74" s="12"/>
    </row>
    <row r="75" s="2" customFormat="1" customHeight="1" spans="1:10">
      <c r="A75" s="8">
        <f t="shared" si="2"/>
        <v>73</v>
      </c>
      <c r="B75" s="9" t="s">
        <v>194</v>
      </c>
      <c r="C75" s="10" t="s">
        <v>203</v>
      </c>
      <c r="D75" s="9" t="s">
        <v>204</v>
      </c>
      <c r="E75" s="9" t="s">
        <v>205</v>
      </c>
      <c r="F75" s="11" t="s">
        <v>110</v>
      </c>
      <c r="G75" s="12">
        <v>82.31</v>
      </c>
      <c r="H75" s="12">
        <f t="shared" si="3"/>
        <v>78.514</v>
      </c>
      <c r="I75" s="14">
        <f t="array" ref="I75">SUMPRODUCT(--((C75=$C$3:$C$134)*$H$3:$H$134&gt;H75))+1</f>
        <v>1</v>
      </c>
      <c r="J75" s="15" t="s">
        <v>16</v>
      </c>
    </row>
    <row r="76" s="2" customFormat="1" customHeight="1" spans="1:10">
      <c r="A76" s="8">
        <f t="shared" si="2"/>
        <v>74</v>
      </c>
      <c r="B76" s="9" t="s">
        <v>194</v>
      </c>
      <c r="C76" s="10" t="s">
        <v>203</v>
      </c>
      <c r="D76" s="9" t="s">
        <v>204</v>
      </c>
      <c r="E76" s="9" t="s">
        <v>206</v>
      </c>
      <c r="F76" s="11" t="s">
        <v>130</v>
      </c>
      <c r="G76" s="12">
        <v>78.49</v>
      </c>
      <c r="H76" s="12">
        <f t="shared" si="3"/>
        <v>77.102</v>
      </c>
      <c r="I76" s="14">
        <f t="array" ref="I76">SUMPRODUCT(--((C76=$C$3:$C$134)*$H$3:$H$134&gt;H76))+1</f>
        <v>2</v>
      </c>
      <c r="J76" s="12"/>
    </row>
    <row r="77" s="2" customFormat="1" customHeight="1" spans="1:10">
      <c r="A77" s="8">
        <f t="shared" si="2"/>
        <v>75</v>
      </c>
      <c r="B77" s="9" t="s">
        <v>194</v>
      </c>
      <c r="C77" s="10" t="s">
        <v>203</v>
      </c>
      <c r="D77" s="9" t="s">
        <v>204</v>
      </c>
      <c r="E77" s="9" t="s">
        <v>207</v>
      </c>
      <c r="F77" s="11" t="s">
        <v>208</v>
      </c>
      <c r="G77" s="12">
        <v>76.03</v>
      </c>
      <c r="H77" s="12">
        <f t="shared" si="3"/>
        <v>74.634</v>
      </c>
      <c r="I77" s="14">
        <f t="array" ref="I77">SUMPRODUCT(--((C77=$C$3:$C$134)*$H$3:$H$134&gt;H77))+1</f>
        <v>3</v>
      </c>
      <c r="J77" s="12"/>
    </row>
    <row r="78" customFormat="1" customHeight="1" spans="1:10">
      <c r="A78" s="8">
        <f t="shared" si="2"/>
        <v>76</v>
      </c>
      <c r="B78" s="9" t="s">
        <v>209</v>
      </c>
      <c r="C78" s="10">
        <v>2406140122</v>
      </c>
      <c r="D78" s="9" t="s">
        <v>210</v>
      </c>
      <c r="E78" s="9" t="s">
        <v>211</v>
      </c>
      <c r="F78" s="11" t="s">
        <v>212</v>
      </c>
      <c r="G78" s="12">
        <v>76.02</v>
      </c>
      <c r="H78" s="12">
        <f t="shared" si="3"/>
        <v>71.14</v>
      </c>
      <c r="I78" s="14">
        <f t="array" ref="I78">SUMPRODUCT(--((C78=$C$3:$C$134)*$H$3:$H$134&gt;H78))+1</f>
        <v>1</v>
      </c>
      <c r="J78" s="15" t="s">
        <v>16</v>
      </c>
    </row>
    <row r="79" customFormat="1" customHeight="1" spans="1:10">
      <c r="A79" s="8">
        <f t="shared" si="2"/>
        <v>77</v>
      </c>
      <c r="B79" s="17" t="s">
        <v>213</v>
      </c>
      <c r="C79" s="18" t="s">
        <v>214</v>
      </c>
      <c r="D79" s="17" t="s">
        <v>104</v>
      </c>
      <c r="E79" s="17" t="s">
        <v>215</v>
      </c>
      <c r="F79" s="11" t="s">
        <v>216</v>
      </c>
      <c r="G79" s="12">
        <v>81.75</v>
      </c>
      <c r="H79" s="12">
        <f t="shared" si="3"/>
        <v>79.362</v>
      </c>
      <c r="I79" s="14">
        <f t="array" ref="I79">SUMPRODUCT(--((C79=$C$3:$C$134)*$H$3:$H$134&gt;H79))+1</f>
        <v>1</v>
      </c>
      <c r="J79" s="15" t="s">
        <v>16</v>
      </c>
    </row>
    <row r="80" customFormat="1" customHeight="1" spans="1:10">
      <c r="A80" s="8">
        <f t="shared" si="2"/>
        <v>78</v>
      </c>
      <c r="B80" s="17" t="s">
        <v>213</v>
      </c>
      <c r="C80" s="18" t="s">
        <v>214</v>
      </c>
      <c r="D80" s="17" t="s">
        <v>104</v>
      </c>
      <c r="E80" s="17" t="s">
        <v>217</v>
      </c>
      <c r="F80" s="11" t="s">
        <v>185</v>
      </c>
      <c r="G80" s="12">
        <v>78.23</v>
      </c>
      <c r="H80" s="12">
        <f t="shared" si="3"/>
        <v>76.218</v>
      </c>
      <c r="I80" s="14">
        <f t="array" ref="I80">SUMPRODUCT(--((C80=$C$3:$C$134)*$H$3:$H$134&gt;H80))+1</f>
        <v>2</v>
      </c>
      <c r="J80" s="12"/>
    </row>
    <row r="81" customFormat="1" customHeight="1" spans="1:10">
      <c r="A81" s="8">
        <f t="shared" si="2"/>
        <v>79</v>
      </c>
      <c r="B81" s="17" t="s">
        <v>213</v>
      </c>
      <c r="C81" s="18" t="s">
        <v>214</v>
      </c>
      <c r="D81" s="17" t="s">
        <v>104</v>
      </c>
      <c r="E81" s="17" t="s">
        <v>218</v>
      </c>
      <c r="F81" s="11" t="s">
        <v>219</v>
      </c>
      <c r="G81" s="12">
        <v>77.16</v>
      </c>
      <c r="H81" s="12">
        <f t="shared" si="3"/>
        <v>75.84</v>
      </c>
      <c r="I81" s="14">
        <f t="array" ref="I81">SUMPRODUCT(--((C81=$C$3:$C$134)*$H$3:$H$134&gt;H81))+1</f>
        <v>3</v>
      </c>
      <c r="J81" s="12"/>
    </row>
    <row r="82" customFormat="1" customHeight="1" spans="1:10">
      <c r="A82" s="8">
        <f t="shared" si="2"/>
        <v>80</v>
      </c>
      <c r="B82" s="9" t="s">
        <v>220</v>
      </c>
      <c r="C82" s="10" t="s">
        <v>221</v>
      </c>
      <c r="D82" s="9" t="s">
        <v>104</v>
      </c>
      <c r="E82" s="9" t="s">
        <v>222</v>
      </c>
      <c r="F82" s="11" t="s">
        <v>223</v>
      </c>
      <c r="G82" s="12">
        <v>82.72</v>
      </c>
      <c r="H82" s="12">
        <f t="shared" si="3"/>
        <v>80.232</v>
      </c>
      <c r="I82" s="14">
        <f t="array" ref="I82">SUMPRODUCT(--((C82=$C$3:$C$134)*$H$3:$H$134&gt;H82))+1</f>
        <v>1</v>
      </c>
      <c r="J82" s="15" t="s">
        <v>16</v>
      </c>
    </row>
    <row r="83" customFormat="1" customHeight="1" spans="1:10">
      <c r="A83" s="8">
        <f t="shared" si="2"/>
        <v>81</v>
      </c>
      <c r="B83" s="9" t="s">
        <v>220</v>
      </c>
      <c r="C83" s="10" t="s">
        <v>221</v>
      </c>
      <c r="D83" s="9" t="s">
        <v>104</v>
      </c>
      <c r="E83" s="9" t="s">
        <v>224</v>
      </c>
      <c r="F83" s="11" t="s">
        <v>225</v>
      </c>
      <c r="G83" s="12">
        <v>79.77</v>
      </c>
      <c r="H83" s="12">
        <f t="shared" si="3"/>
        <v>78.654</v>
      </c>
      <c r="I83" s="14">
        <f t="array" ref="I83">SUMPRODUCT(--((C83=$C$3:$C$134)*$H$3:$H$134&gt;H83))+1</f>
        <v>2</v>
      </c>
      <c r="J83" s="12"/>
    </row>
    <row r="84" customFormat="1" customHeight="1" spans="1:10">
      <c r="A84" s="8">
        <f t="shared" si="2"/>
        <v>82</v>
      </c>
      <c r="B84" s="9" t="s">
        <v>220</v>
      </c>
      <c r="C84" s="10" t="s">
        <v>221</v>
      </c>
      <c r="D84" s="9" t="s">
        <v>104</v>
      </c>
      <c r="E84" s="9" t="s">
        <v>226</v>
      </c>
      <c r="F84" s="11" t="s">
        <v>227</v>
      </c>
      <c r="G84" s="12">
        <v>77.48</v>
      </c>
      <c r="H84" s="12">
        <f t="shared" si="3"/>
        <v>76.4</v>
      </c>
      <c r="I84" s="14">
        <f t="array" ref="I84">SUMPRODUCT(--((C84=$C$3:$C$134)*$H$3:$H$134&gt;H84))+1</f>
        <v>3</v>
      </c>
      <c r="J84" s="12"/>
    </row>
    <row r="85" customFormat="1" customHeight="1" spans="1:10">
      <c r="A85" s="8">
        <f t="shared" si="2"/>
        <v>83</v>
      </c>
      <c r="B85" s="9" t="s">
        <v>228</v>
      </c>
      <c r="C85" s="10" t="s">
        <v>229</v>
      </c>
      <c r="D85" s="9" t="s">
        <v>104</v>
      </c>
      <c r="E85" s="9" t="s">
        <v>230</v>
      </c>
      <c r="F85" s="11" t="s">
        <v>231</v>
      </c>
      <c r="G85" s="12">
        <v>76.56</v>
      </c>
      <c r="H85" s="12">
        <f t="shared" si="3"/>
        <v>78.792</v>
      </c>
      <c r="I85" s="14">
        <f t="array" ref="I85">SUMPRODUCT(--((C85=$C$3:$C$134)*$H$3:$H$134&gt;H85))+1</f>
        <v>1</v>
      </c>
      <c r="J85" s="15" t="s">
        <v>16</v>
      </c>
    </row>
    <row r="86" customFormat="1" customHeight="1" spans="1:10">
      <c r="A86" s="8">
        <f t="shared" si="2"/>
        <v>84</v>
      </c>
      <c r="B86" s="9" t="s">
        <v>228</v>
      </c>
      <c r="C86" s="10" t="s">
        <v>229</v>
      </c>
      <c r="D86" s="9" t="s">
        <v>104</v>
      </c>
      <c r="E86" s="9" t="s">
        <v>232</v>
      </c>
      <c r="F86" s="11" t="s">
        <v>151</v>
      </c>
      <c r="G86" s="12">
        <v>78</v>
      </c>
      <c r="H86" s="12">
        <f t="shared" si="3"/>
        <v>78.424</v>
      </c>
      <c r="I86" s="14">
        <f t="array" ref="I86">SUMPRODUCT(--((C86=$C$3:$C$134)*$H$3:$H$134&gt;H86))+1</f>
        <v>2</v>
      </c>
      <c r="J86" s="12"/>
    </row>
    <row r="87" customFormat="1" customHeight="1" spans="1:10">
      <c r="A87" s="8">
        <f t="shared" si="2"/>
        <v>85</v>
      </c>
      <c r="B87" s="9" t="s">
        <v>228</v>
      </c>
      <c r="C87" s="10" t="s">
        <v>229</v>
      </c>
      <c r="D87" s="9" t="s">
        <v>104</v>
      </c>
      <c r="E87" s="9" t="s">
        <v>233</v>
      </c>
      <c r="F87" s="11" t="s">
        <v>234</v>
      </c>
      <c r="G87" s="12">
        <v>75.58</v>
      </c>
      <c r="H87" s="12">
        <f t="shared" si="3"/>
        <v>76.66</v>
      </c>
      <c r="I87" s="14">
        <f t="array" ref="I87">SUMPRODUCT(--((C87=$C$3:$C$134)*$H$3:$H$134&gt;H87))+1</f>
        <v>3</v>
      </c>
      <c r="J87" s="16"/>
    </row>
    <row r="88" customFormat="1" customHeight="1" spans="1:10">
      <c r="A88" s="8">
        <f t="shared" si="2"/>
        <v>86</v>
      </c>
      <c r="B88" s="9" t="s">
        <v>235</v>
      </c>
      <c r="C88" s="10" t="s">
        <v>236</v>
      </c>
      <c r="D88" s="9" t="s">
        <v>237</v>
      </c>
      <c r="E88" s="9" t="s">
        <v>238</v>
      </c>
      <c r="F88" s="11" t="s">
        <v>239</v>
      </c>
      <c r="G88" s="12">
        <v>76.77</v>
      </c>
      <c r="H88" s="12">
        <f t="shared" si="3"/>
        <v>75.238</v>
      </c>
      <c r="I88" s="14">
        <f t="array" ref="I88">SUMPRODUCT(--((C88=$C$3:$C$134)*$H$3:$H$134&gt;H88))+1</f>
        <v>1</v>
      </c>
      <c r="J88" s="15" t="s">
        <v>16</v>
      </c>
    </row>
    <row r="89" customFormat="1" customHeight="1" spans="1:10">
      <c r="A89" s="8">
        <f t="shared" si="2"/>
        <v>87</v>
      </c>
      <c r="B89" s="9" t="s">
        <v>235</v>
      </c>
      <c r="C89" s="10" t="s">
        <v>236</v>
      </c>
      <c r="D89" s="9" t="s">
        <v>237</v>
      </c>
      <c r="E89" s="9" t="s">
        <v>240</v>
      </c>
      <c r="F89" s="11" t="s">
        <v>241</v>
      </c>
      <c r="G89" s="12">
        <v>74.92</v>
      </c>
      <c r="H89" s="12">
        <f t="shared" si="3"/>
        <v>72.68</v>
      </c>
      <c r="I89" s="14">
        <f t="array" ref="I89">SUMPRODUCT(--((C89=$C$3:$C$134)*$H$3:$H$134&gt;H89))+1</f>
        <v>2</v>
      </c>
      <c r="J89" s="16"/>
    </row>
    <row r="90" customFormat="1" customHeight="1" spans="1:10">
      <c r="A90" s="8">
        <f t="shared" si="2"/>
        <v>88</v>
      </c>
      <c r="B90" s="9" t="s">
        <v>235</v>
      </c>
      <c r="C90" s="10" t="s">
        <v>236</v>
      </c>
      <c r="D90" s="9" t="s">
        <v>237</v>
      </c>
      <c r="E90" s="9" t="s">
        <v>242</v>
      </c>
      <c r="F90" s="11" t="s">
        <v>243</v>
      </c>
      <c r="G90" s="19" t="s">
        <v>244</v>
      </c>
      <c r="H90" s="12"/>
      <c r="I90" s="14">
        <f t="array" ref="I90">SUMPRODUCT(--((C90=$C$3:$C$134)*$H$3:$H$134&gt;H90))+1</f>
        <v>3</v>
      </c>
      <c r="J90" s="15"/>
    </row>
    <row r="91" customFormat="1" customHeight="1" spans="1:10">
      <c r="A91" s="8">
        <f t="shared" si="2"/>
        <v>89</v>
      </c>
      <c r="B91" s="9" t="s">
        <v>235</v>
      </c>
      <c r="C91" s="10" t="s">
        <v>245</v>
      </c>
      <c r="D91" s="9" t="s">
        <v>246</v>
      </c>
      <c r="E91" s="9" t="s">
        <v>247</v>
      </c>
      <c r="F91" s="11">
        <v>80.56</v>
      </c>
      <c r="G91" s="12">
        <v>82.54</v>
      </c>
      <c r="H91" s="12">
        <f t="shared" si="3"/>
        <v>81.748</v>
      </c>
      <c r="I91" s="14">
        <f t="array" ref="I91">SUMPRODUCT(--((C91=$C$3:$C$134)*$H$3:$H$134&gt;H91))+1</f>
        <v>1</v>
      </c>
      <c r="J91" s="15" t="s">
        <v>16</v>
      </c>
    </row>
    <row r="92" customFormat="1" customHeight="1" spans="1:10">
      <c r="A92" s="8">
        <f t="shared" si="2"/>
        <v>90</v>
      </c>
      <c r="B92" s="9" t="s">
        <v>235</v>
      </c>
      <c r="C92" s="10" t="s">
        <v>245</v>
      </c>
      <c r="D92" s="9" t="s">
        <v>246</v>
      </c>
      <c r="E92" s="9" t="s">
        <v>248</v>
      </c>
      <c r="F92" s="11" t="s">
        <v>249</v>
      </c>
      <c r="G92" s="12">
        <v>77.47</v>
      </c>
      <c r="H92" s="12">
        <f t="shared" si="3"/>
        <v>77.834</v>
      </c>
      <c r="I92" s="14">
        <f t="array" ref="I92">SUMPRODUCT(--((C92=$C$3:$C$134)*$H$3:$H$134&gt;H92))+1</f>
        <v>2</v>
      </c>
      <c r="J92" s="16"/>
    </row>
    <row r="93" customFormat="1" customHeight="1" spans="1:10">
      <c r="A93" s="8">
        <f t="shared" si="2"/>
        <v>91</v>
      </c>
      <c r="B93" s="9" t="s">
        <v>235</v>
      </c>
      <c r="C93" s="10" t="s">
        <v>245</v>
      </c>
      <c r="D93" s="9" t="s">
        <v>246</v>
      </c>
      <c r="E93" s="9" t="s">
        <v>250</v>
      </c>
      <c r="F93" s="11" t="s">
        <v>251</v>
      </c>
      <c r="G93" s="12">
        <v>76.41</v>
      </c>
      <c r="H93" s="12">
        <f t="shared" si="3"/>
        <v>74.67</v>
      </c>
      <c r="I93" s="14">
        <f t="array" ref="I93">SUMPRODUCT(--((C93=$C$3:$C$134)*$H$3:$H$134&gt;H93))+1</f>
        <v>3</v>
      </c>
      <c r="J93" s="16"/>
    </row>
    <row r="94" customFormat="1" customHeight="1" spans="1:10">
      <c r="A94" s="8">
        <f t="shared" si="2"/>
        <v>92</v>
      </c>
      <c r="B94" s="9" t="s">
        <v>252</v>
      </c>
      <c r="C94" s="10" t="s">
        <v>253</v>
      </c>
      <c r="D94" s="9" t="s">
        <v>254</v>
      </c>
      <c r="E94" s="9" t="s">
        <v>255</v>
      </c>
      <c r="F94" s="11" t="s">
        <v>256</v>
      </c>
      <c r="G94" s="12">
        <v>79.13</v>
      </c>
      <c r="H94" s="12">
        <f t="shared" si="3"/>
        <v>76.886</v>
      </c>
      <c r="I94" s="14">
        <f t="array" ref="I94">SUMPRODUCT(--((C94=$C$3:$C$134)*$H$3:$H$134&gt;H94))+1</f>
        <v>1</v>
      </c>
      <c r="J94" s="15" t="s">
        <v>16</v>
      </c>
    </row>
    <row r="95" customFormat="1" customHeight="1" spans="1:10">
      <c r="A95" s="8">
        <f t="shared" si="2"/>
        <v>93</v>
      </c>
      <c r="B95" s="9" t="s">
        <v>252</v>
      </c>
      <c r="C95" s="10" t="s">
        <v>253</v>
      </c>
      <c r="D95" s="9" t="s">
        <v>254</v>
      </c>
      <c r="E95" s="9" t="s">
        <v>257</v>
      </c>
      <c r="F95" s="11" t="s">
        <v>258</v>
      </c>
      <c r="G95" s="12">
        <v>78.04</v>
      </c>
      <c r="H95" s="12">
        <f t="shared" si="3"/>
        <v>75.272</v>
      </c>
      <c r="I95" s="14">
        <f t="array" ref="I95">SUMPRODUCT(--((C95=$C$3:$C$134)*$H$3:$H$134&gt;H95))+1</f>
        <v>2</v>
      </c>
      <c r="J95" s="16"/>
    </row>
    <row r="96" customFormat="1" customHeight="1" spans="1:10">
      <c r="A96" s="8">
        <f t="shared" si="2"/>
        <v>94</v>
      </c>
      <c r="B96" s="9" t="s">
        <v>252</v>
      </c>
      <c r="C96" s="10" t="s">
        <v>253</v>
      </c>
      <c r="D96" s="9" t="s">
        <v>254</v>
      </c>
      <c r="E96" s="9" t="s">
        <v>259</v>
      </c>
      <c r="F96" s="11" t="s">
        <v>260</v>
      </c>
      <c r="G96" s="12">
        <v>77.03</v>
      </c>
      <c r="H96" s="12">
        <f t="shared" si="3"/>
        <v>74.714</v>
      </c>
      <c r="I96" s="14">
        <f t="array" ref="I96">SUMPRODUCT(--((C96=$C$3:$C$134)*$H$3:$H$134&gt;H96))+1</f>
        <v>3</v>
      </c>
      <c r="J96" s="16"/>
    </row>
    <row r="97" customFormat="1" customHeight="1" spans="1:10">
      <c r="A97" s="8">
        <f t="shared" si="2"/>
        <v>95</v>
      </c>
      <c r="B97" s="9" t="s">
        <v>261</v>
      </c>
      <c r="C97" s="10" t="s">
        <v>262</v>
      </c>
      <c r="D97" s="9" t="s">
        <v>263</v>
      </c>
      <c r="E97" s="9" t="s">
        <v>264</v>
      </c>
      <c r="F97" s="11" t="s">
        <v>265</v>
      </c>
      <c r="G97" s="12">
        <v>79.31</v>
      </c>
      <c r="H97" s="12">
        <f t="shared" si="3"/>
        <v>78.634</v>
      </c>
      <c r="I97" s="14">
        <f t="array" ref="I97">SUMPRODUCT(--((C97=$C$3:$C$134)*$H$3:$H$134&gt;H97))+1</f>
        <v>1</v>
      </c>
      <c r="J97" s="15" t="s">
        <v>16</v>
      </c>
    </row>
    <row r="98" customFormat="1" customHeight="1" spans="1:10">
      <c r="A98" s="8">
        <f t="shared" si="2"/>
        <v>96</v>
      </c>
      <c r="B98" s="9" t="s">
        <v>261</v>
      </c>
      <c r="C98" s="10" t="s">
        <v>262</v>
      </c>
      <c r="D98" s="9" t="s">
        <v>263</v>
      </c>
      <c r="E98" s="9" t="s">
        <v>266</v>
      </c>
      <c r="F98" s="11" t="s">
        <v>267</v>
      </c>
      <c r="G98" s="12">
        <v>79.83</v>
      </c>
      <c r="H98" s="12">
        <f t="shared" si="3"/>
        <v>78.266</v>
      </c>
      <c r="I98" s="14">
        <f t="array" ref="I98">SUMPRODUCT(--((C98=$C$3:$C$134)*$H$3:$H$134&gt;H98))+1</f>
        <v>2</v>
      </c>
      <c r="J98" s="16"/>
    </row>
    <row r="99" customFormat="1" customHeight="1" spans="1:10">
      <c r="A99" s="8">
        <f t="shared" si="2"/>
        <v>97</v>
      </c>
      <c r="B99" s="9" t="s">
        <v>261</v>
      </c>
      <c r="C99" s="10" t="s">
        <v>262</v>
      </c>
      <c r="D99" s="9" t="s">
        <v>263</v>
      </c>
      <c r="E99" s="9" t="s">
        <v>268</v>
      </c>
      <c r="F99" s="11" t="s">
        <v>269</v>
      </c>
      <c r="G99" s="19" t="s">
        <v>244</v>
      </c>
      <c r="H99" s="12"/>
      <c r="I99" s="14">
        <f t="array" ref="I99">SUMPRODUCT(--((C99=$C$3:$C$134)*$H$3:$H$134&gt;H99))+1</f>
        <v>3</v>
      </c>
      <c r="J99" s="15"/>
    </row>
    <row r="100" customFormat="1" customHeight="1" spans="1:10">
      <c r="A100" s="8">
        <f t="shared" si="2"/>
        <v>98</v>
      </c>
      <c r="B100" s="9" t="s">
        <v>261</v>
      </c>
      <c r="C100" s="10" t="s">
        <v>270</v>
      </c>
      <c r="D100" s="9" t="s">
        <v>271</v>
      </c>
      <c r="E100" s="9" t="s">
        <v>272</v>
      </c>
      <c r="F100" s="11" t="s">
        <v>273</v>
      </c>
      <c r="G100" s="12">
        <v>81.98</v>
      </c>
      <c r="H100" s="12">
        <f t="shared" si="3"/>
        <v>79.596</v>
      </c>
      <c r="I100" s="14">
        <f t="array" ref="I100">SUMPRODUCT(--((C100=$C$3:$C$134)*$H$3:$H$134&gt;H100))+1</f>
        <v>1</v>
      </c>
      <c r="J100" s="15" t="s">
        <v>16</v>
      </c>
    </row>
    <row r="101" customFormat="1" customHeight="1" spans="1:10">
      <c r="A101" s="8">
        <f t="shared" si="2"/>
        <v>99</v>
      </c>
      <c r="B101" s="9" t="s">
        <v>261</v>
      </c>
      <c r="C101" s="10" t="s">
        <v>270</v>
      </c>
      <c r="D101" s="9" t="s">
        <v>271</v>
      </c>
      <c r="E101" s="9" t="s">
        <v>274</v>
      </c>
      <c r="F101" s="11" t="s">
        <v>223</v>
      </c>
      <c r="G101" s="12">
        <v>76.17</v>
      </c>
      <c r="H101" s="12">
        <f t="shared" si="3"/>
        <v>76.302</v>
      </c>
      <c r="I101" s="14">
        <f t="array" ref="I101">SUMPRODUCT(--((C101=$C$3:$C$134)*$H$3:$H$134&gt;H101))+1</f>
        <v>2</v>
      </c>
      <c r="J101" s="16"/>
    </row>
    <row r="102" customFormat="1" customHeight="1" spans="1:10">
      <c r="A102" s="8">
        <f t="shared" si="2"/>
        <v>100</v>
      </c>
      <c r="B102" s="9" t="s">
        <v>261</v>
      </c>
      <c r="C102" s="10" t="s">
        <v>270</v>
      </c>
      <c r="D102" s="9" t="s">
        <v>271</v>
      </c>
      <c r="E102" s="9" t="s">
        <v>275</v>
      </c>
      <c r="F102" s="11" t="s">
        <v>276</v>
      </c>
      <c r="G102" s="12">
        <v>76.61</v>
      </c>
      <c r="H102" s="12">
        <f t="shared" si="3"/>
        <v>76.238</v>
      </c>
      <c r="I102" s="14">
        <f t="array" ref="I102">SUMPRODUCT(--((C102=$C$3:$C$134)*$H$3:$H$134&gt;H102))+1</f>
        <v>3</v>
      </c>
      <c r="J102" s="16"/>
    </row>
    <row r="103" customFormat="1" customHeight="1" spans="1:10">
      <c r="A103" s="8">
        <f t="shared" si="2"/>
        <v>101</v>
      </c>
      <c r="B103" s="9" t="s">
        <v>277</v>
      </c>
      <c r="C103" s="10" t="s">
        <v>278</v>
      </c>
      <c r="D103" s="9" t="s">
        <v>104</v>
      </c>
      <c r="E103" s="9" t="s">
        <v>279</v>
      </c>
      <c r="F103" s="11" t="s">
        <v>280</v>
      </c>
      <c r="G103" s="12">
        <v>82.4</v>
      </c>
      <c r="H103" s="12">
        <f t="shared" si="3"/>
        <v>77.56</v>
      </c>
      <c r="I103" s="14">
        <f t="array" ref="I103">SUMPRODUCT(--((C103=$C$3:$C$134)*$H$3:$H$134&gt;H103))+1</f>
        <v>1</v>
      </c>
      <c r="J103" s="15" t="s">
        <v>16</v>
      </c>
    </row>
    <row r="104" customFormat="1" customHeight="1" spans="1:10">
      <c r="A104" s="8">
        <f t="shared" si="2"/>
        <v>102</v>
      </c>
      <c r="B104" s="9" t="s">
        <v>277</v>
      </c>
      <c r="C104" s="10" t="s">
        <v>278</v>
      </c>
      <c r="D104" s="9" t="s">
        <v>104</v>
      </c>
      <c r="E104" s="9" t="s">
        <v>281</v>
      </c>
      <c r="F104" s="11" t="s">
        <v>282</v>
      </c>
      <c r="G104" s="12">
        <v>77.33</v>
      </c>
      <c r="H104" s="12">
        <f t="shared" si="3"/>
        <v>76.054</v>
      </c>
      <c r="I104" s="14">
        <f t="array" ref="I104">SUMPRODUCT(--((C104=$C$3:$C$134)*$H$3:$H$134&gt;H104))+1</f>
        <v>2</v>
      </c>
      <c r="J104" s="16"/>
    </row>
    <row r="105" customFormat="1" customHeight="1" spans="1:10">
      <c r="A105" s="8">
        <f t="shared" si="2"/>
        <v>103</v>
      </c>
      <c r="B105" s="9" t="s">
        <v>277</v>
      </c>
      <c r="C105" s="10" t="s">
        <v>278</v>
      </c>
      <c r="D105" s="9" t="s">
        <v>104</v>
      </c>
      <c r="E105" s="9" t="s">
        <v>283</v>
      </c>
      <c r="F105" s="11" t="s">
        <v>284</v>
      </c>
      <c r="G105" s="12">
        <v>72.54</v>
      </c>
      <c r="H105" s="12">
        <f t="shared" si="3"/>
        <v>68.508</v>
      </c>
      <c r="I105" s="14">
        <f t="array" ref="I105">SUMPRODUCT(--((C105=$C$3:$C$134)*$H$3:$H$134&gt;H105))+1</f>
        <v>3</v>
      </c>
      <c r="J105" s="16"/>
    </row>
    <row r="106" customFormat="1" customHeight="1" spans="1:10">
      <c r="A106" s="8">
        <f t="shared" si="2"/>
        <v>104</v>
      </c>
      <c r="B106" s="9" t="s">
        <v>285</v>
      </c>
      <c r="C106" s="10" t="s">
        <v>286</v>
      </c>
      <c r="D106" s="9" t="s">
        <v>287</v>
      </c>
      <c r="E106" s="9" t="s">
        <v>288</v>
      </c>
      <c r="F106" s="11" t="s">
        <v>289</v>
      </c>
      <c r="G106" s="12">
        <v>74.46</v>
      </c>
      <c r="H106" s="12">
        <f t="shared" si="3"/>
        <v>73.012</v>
      </c>
      <c r="I106" s="14">
        <f t="array" ref="I106">SUMPRODUCT(--((C106=$C$3:$C$134)*$H$3:$H$134&gt;H106))+1</f>
        <v>1</v>
      </c>
      <c r="J106" s="15" t="s">
        <v>16</v>
      </c>
    </row>
    <row r="107" customFormat="1" customHeight="1" spans="1:10">
      <c r="A107" s="8">
        <f t="shared" si="2"/>
        <v>105</v>
      </c>
      <c r="B107" s="9" t="s">
        <v>285</v>
      </c>
      <c r="C107" s="10" t="s">
        <v>286</v>
      </c>
      <c r="D107" s="9" t="s">
        <v>287</v>
      </c>
      <c r="E107" s="9" t="s">
        <v>290</v>
      </c>
      <c r="F107" s="11" t="s">
        <v>291</v>
      </c>
      <c r="G107" s="19" t="s">
        <v>244</v>
      </c>
      <c r="H107" s="12"/>
      <c r="I107" s="14">
        <f t="array" ref="I107">SUMPRODUCT(--((C107=$C$3:$C$134)*$H$3:$H$134&gt;H107))+1</f>
        <v>2</v>
      </c>
      <c r="J107" s="15"/>
    </row>
    <row r="108" customFormat="1" customHeight="1" spans="1:10">
      <c r="A108" s="8">
        <f t="shared" si="2"/>
        <v>106</v>
      </c>
      <c r="B108" s="9" t="s">
        <v>292</v>
      </c>
      <c r="C108" s="10" t="s">
        <v>293</v>
      </c>
      <c r="D108" s="9" t="s">
        <v>30</v>
      </c>
      <c r="E108" s="9" t="s">
        <v>294</v>
      </c>
      <c r="F108" s="11" t="s">
        <v>295</v>
      </c>
      <c r="G108" s="12">
        <v>78.47</v>
      </c>
      <c r="H108" s="12">
        <f t="shared" si="3"/>
        <v>73.602</v>
      </c>
      <c r="I108" s="14">
        <f t="array" ref="I108">SUMPRODUCT(--((C108=$C$3:$C$134)*$H$3:$H$134&gt;H108))+1</f>
        <v>1</v>
      </c>
      <c r="J108" s="15" t="s">
        <v>16</v>
      </c>
    </row>
    <row r="109" customFormat="1" customHeight="1" spans="1:10">
      <c r="A109" s="8">
        <f t="shared" si="2"/>
        <v>107</v>
      </c>
      <c r="B109" s="9" t="s">
        <v>292</v>
      </c>
      <c r="C109" s="10" t="s">
        <v>293</v>
      </c>
      <c r="D109" s="9" t="s">
        <v>30</v>
      </c>
      <c r="E109" s="9" t="s">
        <v>296</v>
      </c>
      <c r="F109" s="11" t="s">
        <v>297</v>
      </c>
      <c r="G109" s="12">
        <v>78.77</v>
      </c>
      <c r="H109" s="12">
        <f t="shared" si="3"/>
        <v>73.102</v>
      </c>
      <c r="I109" s="14">
        <f t="array" ref="I109">SUMPRODUCT(--((C109=$C$3:$C$134)*$H$3:$H$134&gt;H109))+1</f>
        <v>2</v>
      </c>
      <c r="J109" s="12"/>
    </row>
    <row r="110" customFormat="1" customHeight="1" spans="1:10">
      <c r="A110" s="8">
        <f t="shared" si="2"/>
        <v>108</v>
      </c>
      <c r="B110" s="9" t="s">
        <v>292</v>
      </c>
      <c r="C110" s="10" t="s">
        <v>293</v>
      </c>
      <c r="D110" s="9" t="s">
        <v>30</v>
      </c>
      <c r="E110" s="9" t="s">
        <v>298</v>
      </c>
      <c r="F110" s="11" t="s">
        <v>299</v>
      </c>
      <c r="G110" s="12">
        <v>76.9</v>
      </c>
      <c r="H110" s="12">
        <f t="shared" si="3"/>
        <v>72.284</v>
      </c>
      <c r="I110" s="14">
        <f t="array" ref="I110">SUMPRODUCT(--((C110=$C$3:$C$134)*$H$3:$H$134&gt;H110))+1</f>
        <v>3</v>
      </c>
      <c r="J110" s="12"/>
    </row>
    <row r="111" customFormat="1" customHeight="1" spans="1:10">
      <c r="A111" s="8">
        <f t="shared" si="2"/>
        <v>109</v>
      </c>
      <c r="B111" s="9" t="s">
        <v>300</v>
      </c>
      <c r="C111" s="10" t="s">
        <v>301</v>
      </c>
      <c r="D111" s="9" t="s">
        <v>302</v>
      </c>
      <c r="E111" s="9" t="s">
        <v>303</v>
      </c>
      <c r="F111" s="11" t="s">
        <v>304</v>
      </c>
      <c r="G111" s="12">
        <v>77.84</v>
      </c>
      <c r="H111" s="12">
        <f t="shared" si="3"/>
        <v>77.096</v>
      </c>
      <c r="I111" s="14">
        <f t="array" ref="I111">SUMPRODUCT(--((C111=$C$3:$C$134)*$H$3:$H$134&gt;H111))+1</f>
        <v>1</v>
      </c>
      <c r="J111" s="15" t="s">
        <v>16</v>
      </c>
    </row>
    <row r="112" customFormat="1" customHeight="1" spans="1:10">
      <c r="A112" s="8">
        <f t="shared" si="2"/>
        <v>110</v>
      </c>
      <c r="B112" s="9" t="s">
        <v>300</v>
      </c>
      <c r="C112" s="10" t="s">
        <v>301</v>
      </c>
      <c r="D112" s="9" t="s">
        <v>302</v>
      </c>
      <c r="E112" s="9" t="s">
        <v>305</v>
      </c>
      <c r="F112" s="11" t="s">
        <v>306</v>
      </c>
      <c r="G112" s="12">
        <v>77.14</v>
      </c>
      <c r="H112" s="12">
        <f t="shared" si="3"/>
        <v>75.444</v>
      </c>
      <c r="I112" s="14">
        <f t="array" ref="I112">SUMPRODUCT(--((C112=$C$3:$C$134)*$H$3:$H$134&gt;H112))+1</f>
        <v>2</v>
      </c>
      <c r="J112" s="16"/>
    </row>
    <row r="113" customFormat="1" customHeight="1" spans="1:10">
      <c r="A113" s="8">
        <f t="shared" si="2"/>
        <v>111</v>
      </c>
      <c r="B113" s="9" t="s">
        <v>300</v>
      </c>
      <c r="C113" s="10" t="s">
        <v>301</v>
      </c>
      <c r="D113" s="9" t="s">
        <v>302</v>
      </c>
      <c r="E113" s="9" t="s">
        <v>307</v>
      </c>
      <c r="F113" s="11" t="s">
        <v>308</v>
      </c>
      <c r="G113" s="12">
        <v>76.19</v>
      </c>
      <c r="H113" s="12">
        <f t="shared" si="3"/>
        <v>72.778</v>
      </c>
      <c r="I113" s="14">
        <f t="array" ref="I113">SUMPRODUCT(--((C113=$C$3:$C$134)*$H$3:$H$134&gt;H113))+1</f>
        <v>3</v>
      </c>
      <c r="J113" s="16"/>
    </row>
    <row r="114" customFormat="1" customHeight="1" spans="1:10">
      <c r="A114" s="8">
        <f t="shared" si="2"/>
        <v>112</v>
      </c>
      <c r="B114" s="9" t="s">
        <v>309</v>
      </c>
      <c r="C114" s="10" t="s">
        <v>310</v>
      </c>
      <c r="D114" s="9" t="s">
        <v>145</v>
      </c>
      <c r="E114" s="9" t="s">
        <v>311</v>
      </c>
      <c r="F114" s="11" t="s">
        <v>312</v>
      </c>
      <c r="G114" s="12">
        <v>82.68</v>
      </c>
      <c r="H114" s="12">
        <f t="shared" si="3"/>
        <v>80.176</v>
      </c>
      <c r="I114" s="14">
        <f t="array" ref="I114">SUMPRODUCT(--((C114=$C$3:$C$134)*$H$3:$H$134&gt;H114))+1</f>
        <v>1</v>
      </c>
      <c r="J114" s="15" t="s">
        <v>16</v>
      </c>
    </row>
    <row r="115" customFormat="1" customHeight="1" spans="1:10">
      <c r="A115" s="8">
        <f t="shared" si="2"/>
        <v>113</v>
      </c>
      <c r="B115" s="9" t="s">
        <v>309</v>
      </c>
      <c r="C115" s="10" t="s">
        <v>310</v>
      </c>
      <c r="D115" s="9" t="s">
        <v>145</v>
      </c>
      <c r="E115" s="9" t="s">
        <v>313</v>
      </c>
      <c r="F115" s="11" t="s">
        <v>314</v>
      </c>
      <c r="G115" s="12">
        <v>78.55</v>
      </c>
      <c r="H115" s="12">
        <f t="shared" si="3"/>
        <v>78.538</v>
      </c>
      <c r="I115" s="14">
        <f t="array" ref="I115">SUMPRODUCT(--((C115=$C$3:$C$134)*$H$3:$H$134&gt;H115))+1</f>
        <v>2</v>
      </c>
      <c r="J115" s="12"/>
    </row>
    <row r="116" customFormat="1" customHeight="1" spans="1:10">
      <c r="A116" s="8">
        <f t="shared" si="2"/>
        <v>114</v>
      </c>
      <c r="B116" s="9" t="s">
        <v>309</v>
      </c>
      <c r="C116" s="10" t="s">
        <v>310</v>
      </c>
      <c r="D116" s="9" t="s">
        <v>145</v>
      </c>
      <c r="E116" s="9" t="s">
        <v>315</v>
      </c>
      <c r="F116" s="11" t="s">
        <v>316</v>
      </c>
      <c r="G116" s="12">
        <v>78.88</v>
      </c>
      <c r="H116" s="12">
        <f t="shared" si="3"/>
        <v>76.008</v>
      </c>
      <c r="I116" s="14">
        <f t="array" ref="I116">SUMPRODUCT(--((C116=$C$3:$C$134)*$H$3:$H$134&gt;H116))+1</f>
        <v>3</v>
      </c>
      <c r="J116" s="12"/>
    </row>
    <row r="117" customFormat="1" customHeight="1" spans="1:10">
      <c r="A117" s="8">
        <f t="shared" si="2"/>
        <v>115</v>
      </c>
      <c r="B117" s="9" t="s">
        <v>309</v>
      </c>
      <c r="C117" s="10" t="s">
        <v>317</v>
      </c>
      <c r="D117" s="9" t="s">
        <v>318</v>
      </c>
      <c r="E117" s="9" t="s">
        <v>319</v>
      </c>
      <c r="F117" s="11" t="s">
        <v>320</v>
      </c>
      <c r="G117" s="12">
        <v>81.58</v>
      </c>
      <c r="H117" s="12">
        <f t="shared" si="3"/>
        <v>77.924</v>
      </c>
      <c r="I117" s="14">
        <f t="array" ref="I117">SUMPRODUCT(--((C117=$C$3:$C$134)*$H$3:$H$134&gt;H117))+1</f>
        <v>1</v>
      </c>
      <c r="J117" s="15" t="s">
        <v>16</v>
      </c>
    </row>
    <row r="118" customFormat="1" customHeight="1" spans="1:10">
      <c r="A118" s="8">
        <f t="shared" si="2"/>
        <v>116</v>
      </c>
      <c r="B118" s="9" t="s">
        <v>309</v>
      </c>
      <c r="C118" s="10" t="s">
        <v>317</v>
      </c>
      <c r="D118" s="9" t="s">
        <v>318</v>
      </c>
      <c r="E118" s="9" t="s">
        <v>321</v>
      </c>
      <c r="F118" s="11" t="s">
        <v>322</v>
      </c>
      <c r="G118" s="12">
        <v>77.74</v>
      </c>
      <c r="H118" s="12">
        <f t="shared" si="3"/>
        <v>76.852</v>
      </c>
      <c r="I118" s="14">
        <f t="array" ref="I118">SUMPRODUCT(--((C118=$C$3:$C$134)*$H$3:$H$134&gt;H118))+1</f>
        <v>2</v>
      </c>
      <c r="J118" s="12"/>
    </row>
    <row r="119" customFormat="1" customHeight="1" spans="1:10">
      <c r="A119" s="8">
        <f t="shared" si="2"/>
        <v>117</v>
      </c>
      <c r="B119" s="9" t="s">
        <v>309</v>
      </c>
      <c r="C119" s="10" t="s">
        <v>317</v>
      </c>
      <c r="D119" s="9" t="s">
        <v>318</v>
      </c>
      <c r="E119" s="9" t="s">
        <v>323</v>
      </c>
      <c r="F119" s="11" t="s">
        <v>324</v>
      </c>
      <c r="G119" s="12">
        <v>75.52</v>
      </c>
      <c r="H119" s="12">
        <f t="shared" si="3"/>
        <v>74.368</v>
      </c>
      <c r="I119" s="14">
        <f t="array" ref="I119">SUMPRODUCT(--((C119=$C$3:$C$134)*$H$3:$H$134&gt;H119))+1</f>
        <v>3</v>
      </c>
      <c r="J119" s="12"/>
    </row>
    <row r="120" customFormat="1" customHeight="1" spans="1:10">
      <c r="A120" s="8">
        <f t="shared" si="2"/>
        <v>118</v>
      </c>
      <c r="B120" s="9" t="s">
        <v>309</v>
      </c>
      <c r="C120" s="10" t="s">
        <v>325</v>
      </c>
      <c r="D120" s="9" t="s">
        <v>326</v>
      </c>
      <c r="E120" s="9" t="s">
        <v>327</v>
      </c>
      <c r="F120" s="11" t="s">
        <v>328</v>
      </c>
      <c r="G120" s="12">
        <v>78.03</v>
      </c>
      <c r="H120" s="12">
        <f t="shared" si="3"/>
        <v>78.186</v>
      </c>
      <c r="I120" s="14">
        <f t="array" ref="I120">SUMPRODUCT(--((C120=$C$3:$C$134)*$H$3:$H$134&gt;H120))+1</f>
        <v>1</v>
      </c>
      <c r="J120" s="15" t="s">
        <v>16</v>
      </c>
    </row>
    <row r="121" customFormat="1" customHeight="1" spans="1:10">
      <c r="A121" s="8">
        <f t="shared" si="2"/>
        <v>119</v>
      </c>
      <c r="B121" s="9" t="s">
        <v>309</v>
      </c>
      <c r="C121" s="10" t="s">
        <v>325</v>
      </c>
      <c r="D121" s="9" t="s">
        <v>326</v>
      </c>
      <c r="E121" s="9" t="s">
        <v>329</v>
      </c>
      <c r="F121" s="11" t="s">
        <v>330</v>
      </c>
      <c r="G121" s="12">
        <v>77.01</v>
      </c>
      <c r="H121" s="12">
        <f t="shared" si="3"/>
        <v>74.614</v>
      </c>
      <c r="I121" s="14">
        <f t="array" ref="I121">SUMPRODUCT(--((C121=$C$3:$C$134)*$H$3:$H$134&gt;H121))+1</f>
        <v>2</v>
      </c>
      <c r="J121" s="12"/>
    </row>
    <row r="122" customFormat="1" customHeight="1" spans="1:10">
      <c r="A122" s="8">
        <f t="shared" si="2"/>
        <v>120</v>
      </c>
      <c r="B122" s="9" t="s">
        <v>309</v>
      </c>
      <c r="C122" s="10" t="s">
        <v>325</v>
      </c>
      <c r="D122" s="9" t="s">
        <v>326</v>
      </c>
      <c r="E122" s="9" t="s">
        <v>331</v>
      </c>
      <c r="F122" s="11" t="s">
        <v>332</v>
      </c>
      <c r="G122" s="12">
        <v>76.51</v>
      </c>
      <c r="H122" s="12">
        <f t="shared" si="3"/>
        <v>72.618</v>
      </c>
      <c r="I122" s="14">
        <f t="array" ref="I122">SUMPRODUCT(--((C122=$C$3:$C$134)*$H$3:$H$134&gt;H122))+1</f>
        <v>3</v>
      </c>
      <c r="J122" s="12"/>
    </row>
    <row r="123" customFormat="1" customHeight="1" spans="1:10">
      <c r="A123" s="8">
        <f t="shared" si="2"/>
        <v>121</v>
      </c>
      <c r="B123" s="9" t="s">
        <v>309</v>
      </c>
      <c r="C123" s="10" t="s">
        <v>333</v>
      </c>
      <c r="D123" s="9" t="s">
        <v>334</v>
      </c>
      <c r="E123" s="9" t="s">
        <v>335</v>
      </c>
      <c r="F123" s="11" t="s">
        <v>336</v>
      </c>
      <c r="G123" s="12">
        <v>82.44</v>
      </c>
      <c r="H123" s="12">
        <f t="shared" si="3"/>
        <v>78.768</v>
      </c>
      <c r="I123" s="14">
        <f t="array" ref="I123">SUMPRODUCT(--((C123=$C$3:$C$134)*$H$3:$H$134&gt;H123))+1</f>
        <v>1</v>
      </c>
      <c r="J123" s="15" t="s">
        <v>16</v>
      </c>
    </row>
    <row r="124" customFormat="1" customHeight="1" spans="1:10">
      <c r="A124" s="8">
        <f t="shared" si="2"/>
        <v>122</v>
      </c>
      <c r="B124" s="9" t="s">
        <v>309</v>
      </c>
      <c r="C124" s="10" t="s">
        <v>333</v>
      </c>
      <c r="D124" s="9" t="s">
        <v>334</v>
      </c>
      <c r="E124" s="9" t="s">
        <v>337</v>
      </c>
      <c r="F124" s="11" t="s">
        <v>338</v>
      </c>
      <c r="G124" s="12">
        <v>77.56</v>
      </c>
      <c r="H124" s="12">
        <f t="shared" si="3"/>
        <v>76.552</v>
      </c>
      <c r="I124" s="14">
        <f t="array" ref="I124">SUMPRODUCT(--((C124=$C$3:$C$134)*$H$3:$H$134&gt;H124))+1</f>
        <v>2</v>
      </c>
      <c r="J124" s="15" t="s">
        <v>16</v>
      </c>
    </row>
    <row r="125" customFormat="1" customHeight="1" spans="1:10">
      <c r="A125" s="8">
        <f t="shared" si="2"/>
        <v>123</v>
      </c>
      <c r="B125" s="9" t="s">
        <v>309</v>
      </c>
      <c r="C125" s="10" t="s">
        <v>333</v>
      </c>
      <c r="D125" s="9" t="s">
        <v>334</v>
      </c>
      <c r="E125" s="9" t="s">
        <v>339</v>
      </c>
      <c r="F125" s="11" t="s">
        <v>340</v>
      </c>
      <c r="G125" s="12">
        <v>76.35</v>
      </c>
      <c r="H125" s="12">
        <f t="shared" si="3"/>
        <v>74.346</v>
      </c>
      <c r="I125" s="14">
        <f t="array" ref="I125">SUMPRODUCT(--((C125=$C$3:$C$134)*$H$3:$H$134&gt;H125))+1</f>
        <v>3</v>
      </c>
      <c r="J125" s="12"/>
    </row>
    <row r="126" customFormat="1" customHeight="1" spans="1:10">
      <c r="A126" s="8">
        <f t="shared" si="2"/>
        <v>124</v>
      </c>
      <c r="B126" s="9" t="s">
        <v>309</v>
      </c>
      <c r="C126" s="10" t="s">
        <v>333</v>
      </c>
      <c r="D126" s="9" t="s">
        <v>334</v>
      </c>
      <c r="E126" s="9" t="s">
        <v>341</v>
      </c>
      <c r="F126" s="11" t="s">
        <v>342</v>
      </c>
      <c r="G126" s="12">
        <v>77.53</v>
      </c>
      <c r="H126" s="12">
        <f t="shared" si="3"/>
        <v>73.254</v>
      </c>
      <c r="I126" s="14">
        <f t="array" ref="I126">SUMPRODUCT(--((C126=$C$3:$C$134)*$H$3:$H$134&gt;H126))+1</f>
        <v>4</v>
      </c>
      <c r="J126" s="12"/>
    </row>
    <row r="127" customFormat="1" customHeight="1" spans="1:10">
      <c r="A127" s="8">
        <f t="shared" si="2"/>
        <v>125</v>
      </c>
      <c r="B127" s="9" t="s">
        <v>309</v>
      </c>
      <c r="C127" s="10" t="s">
        <v>333</v>
      </c>
      <c r="D127" s="9" t="s">
        <v>334</v>
      </c>
      <c r="E127" s="9" t="s">
        <v>343</v>
      </c>
      <c r="F127" s="11" t="s">
        <v>344</v>
      </c>
      <c r="G127" s="12">
        <v>74.38</v>
      </c>
      <c r="H127" s="12">
        <f t="shared" si="3"/>
        <v>71.972</v>
      </c>
      <c r="I127" s="14">
        <f t="array" ref="I127">SUMPRODUCT(--((C127=$C$3:$C$134)*$H$3:$H$134&gt;H127))+1</f>
        <v>5</v>
      </c>
      <c r="J127" s="12"/>
    </row>
    <row r="128" customFormat="1" customHeight="1" spans="1:10">
      <c r="A128" s="8">
        <f t="shared" si="2"/>
        <v>126</v>
      </c>
      <c r="B128" s="9" t="s">
        <v>309</v>
      </c>
      <c r="C128" s="10" t="s">
        <v>333</v>
      </c>
      <c r="D128" s="9" t="s">
        <v>334</v>
      </c>
      <c r="E128" s="9" t="s">
        <v>345</v>
      </c>
      <c r="F128" s="11" t="s">
        <v>346</v>
      </c>
      <c r="G128" s="19" t="s">
        <v>244</v>
      </c>
      <c r="H128" s="12"/>
      <c r="I128" s="14">
        <f t="array" ref="I128">SUMPRODUCT(--((C128=$C$3:$C$134)*$H$3:$H$134&gt;H128))+1</f>
        <v>6</v>
      </c>
      <c r="J128" s="19"/>
    </row>
    <row r="129" customFormat="1" customHeight="1" spans="1:10">
      <c r="A129" s="8">
        <f t="shared" si="2"/>
        <v>127</v>
      </c>
      <c r="B129" s="9" t="s">
        <v>309</v>
      </c>
      <c r="C129" s="10" t="s">
        <v>347</v>
      </c>
      <c r="D129" s="9" t="s">
        <v>348</v>
      </c>
      <c r="E129" s="9" t="s">
        <v>349</v>
      </c>
      <c r="F129" s="11" t="s">
        <v>350</v>
      </c>
      <c r="G129" s="12">
        <v>80.9</v>
      </c>
      <c r="H129" s="12">
        <f t="shared" si="3"/>
        <v>81.372</v>
      </c>
      <c r="I129" s="14">
        <f t="array" ref="I129">SUMPRODUCT(--((C129=$C$3:$C$134)*$H$3:$H$134&gt;H129))+1</f>
        <v>1</v>
      </c>
      <c r="J129" s="15" t="s">
        <v>16</v>
      </c>
    </row>
    <row r="130" customFormat="1" customHeight="1" spans="1:10">
      <c r="A130" s="8">
        <f t="shared" si="2"/>
        <v>128</v>
      </c>
      <c r="B130" s="9" t="s">
        <v>309</v>
      </c>
      <c r="C130" s="10" t="s">
        <v>347</v>
      </c>
      <c r="D130" s="9" t="s">
        <v>348</v>
      </c>
      <c r="E130" s="9" t="s">
        <v>351</v>
      </c>
      <c r="F130" s="11" t="s">
        <v>352</v>
      </c>
      <c r="G130" s="12">
        <v>79.33</v>
      </c>
      <c r="H130" s="12">
        <f t="shared" si="3"/>
        <v>80.622</v>
      </c>
      <c r="I130" s="14">
        <f t="array" ref="I130">SUMPRODUCT(--((C130=$C$3:$C$134)*$H$3:$H$134&gt;H130))+1</f>
        <v>2</v>
      </c>
      <c r="J130" s="12"/>
    </row>
    <row r="131" customFormat="1" customHeight="1" spans="1:10">
      <c r="A131" s="8">
        <f t="shared" ref="A131:A134" si="4">ROW()-2</f>
        <v>129</v>
      </c>
      <c r="B131" s="9" t="s">
        <v>309</v>
      </c>
      <c r="C131" s="10" t="s">
        <v>347</v>
      </c>
      <c r="D131" s="9" t="s">
        <v>348</v>
      </c>
      <c r="E131" s="9" t="s">
        <v>353</v>
      </c>
      <c r="F131" s="11" t="s">
        <v>100</v>
      </c>
      <c r="G131" s="12">
        <v>80.52</v>
      </c>
      <c r="H131" s="12">
        <f t="shared" ref="H131:H134" si="5">(F131*0.4)+(G131*0.6)</f>
        <v>76.68</v>
      </c>
      <c r="I131" s="14">
        <f t="array" ref="I131">SUMPRODUCT(--((C131=$C$3:$C$134)*$H$3:$H$134&gt;H131))+1</f>
        <v>3</v>
      </c>
      <c r="J131" s="12"/>
    </row>
    <row r="132" customFormat="1" customHeight="1" spans="1:10">
      <c r="A132" s="8">
        <f t="shared" si="4"/>
        <v>130</v>
      </c>
      <c r="B132" s="9" t="s">
        <v>309</v>
      </c>
      <c r="C132" s="10" t="s">
        <v>354</v>
      </c>
      <c r="D132" s="9" t="s">
        <v>162</v>
      </c>
      <c r="E132" s="9" t="s">
        <v>355</v>
      </c>
      <c r="F132" s="11" t="s">
        <v>356</v>
      </c>
      <c r="G132" s="12">
        <v>79.65</v>
      </c>
      <c r="H132" s="12">
        <f t="shared" si="5"/>
        <v>78.294</v>
      </c>
      <c r="I132" s="14">
        <f t="array" ref="I132">SUMPRODUCT(--((C132=$C$3:$C$134)*$H$3:$H$134&gt;H132))+1</f>
        <v>1</v>
      </c>
      <c r="J132" s="15" t="s">
        <v>16</v>
      </c>
    </row>
    <row r="133" customFormat="1" customHeight="1" spans="1:10">
      <c r="A133" s="8">
        <f t="shared" si="4"/>
        <v>131</v>
      </c>
      <c r="B133" s="9" t="s">
        <v>309</v>
      </c>
      <c r="C133" s="10" t="s">
        <v>354</v>
      </c>
      <c r="D133" s="9" t="s">
        <v>162</v>
      </c>
      <c r="E133" s="9" t="s">
        <v>357</v>
      </c>
      <c r="F133" s="11" t="s">
        <v>358</v>
      </c>
      <c r="G133" s="12">
        <v>75.91</v>
      </c>
      <c r="H133" s="12">
        <f t="shared" si="5"/>
        <v>75.01</v>
      </c>
      <c r="I133" s="14">
        <f t="array" ref="I133">SUMPRODUCT(--((C133=$C$3:$C$134)*$H$3:$H$134&gt;H133))+1</f>
        <v>2</v>
      </c>
      <c r="J133" s="12"/>
    </row>
    <row r="134" customFormat="1" customHeight="1" spans="1:10">
      <c r="A134" s="8">
        <f t="shared" si="4"/>
        <v>132</v>
      </c>
      <c r="B134" s="9" t="s">
        <v>309</v>
      </c>
      <c r="C134" s="10" t="s">
        <v>354</v>
      </c>
      <c r="D134" s="9" t="s">
        <v>162</v>
      </c>
      <c r="E134" s="9" t="s">
        <v>359</v>
      </c>
      <c r="F134" s="11" t="s">
        <v>360</v>
      </c>
      <c r="G134" s="12">
        <v>73.42</v>
      </c>
      <c r="H134" s="12">
        <f t="shared" si="5"/>
        <v>73.644</v>
      </c>
      <c r="I134" s="14">
        <f t="array" ref="I134">SUMPRODUCT(--((C134=$C$3:$C$134)*$H$3:$H$134&gt;H134))+1</f>
        <v>3</v>
      </c>
      <c r="J134" s="12"/>
    </row>
    <row r="135" customHeight="1" spans="1:10">
      <c r="A135" s="20"/>
      <c r="B135" s="21"/>
      <c r="C135" s="21"/>
      <c r="D135" s="21"/>
      <c r="E135" s="21"/>
      <c r="F135" s="22"/>
      <c r="G135" s="22"/>
      <c r="H135" s="22"/>
      <c r="I135" s="22"/>
      <c r="J135" s="23"/>
    </row>
  </sheetData>
  <autoFilter ref="A2:M134">
    <filterColumn colId="9">
      <customFilters>
        <customFilter operator="equal" val=""/>
        <customFilter operator="equal" val="入闱"/>
      </customFilters>
    </filterColumn>
    <extLst/>
  </autoFilter>
  <mergeCells count="1">
    <mergeCell ref="A1:J1"/>
  </mergeCells>
  <pageMargins left="0.314583333333333" right="0.393055555555556" top="0.432638888888889" bottom="0.354166666666667" header="0.298611111111111" footer="0.236111111111111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所有成绩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sotonami</cp:lastModifiedBy>
  <cp:revision>0</cp:revision>
  <dcterms:created xsi:type="dcterms:W3CDTF">2024-07-08T01:12:00Z</dcterms:created>
  <dcterms:modified xsi:type="dcterms:W3CDTF">2024-07-08T10:36:51Z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51683EB50EDB4F838BD0F8B632493860_13</vt:lpwstr>
  </property>
  <property fmtid="{D5CDD505-2E9C-101B-9397-08002B2CF9AE}" pid="3" name="KSOProductBuildVer">
    <vt:lpwstr>2052-12.1.0.16929</vt:lpwstr>
  </property>
</Properties>
</file>