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11"/>
  </bookViews>
  <sheets>
    <sheet name="表" sheetId="1" r:id="rId1"/>
  </sheets>
  <definedNames>
    <definedName name="_xlnm._FilterDatabase" localSheetId="0" hidden="1">表!$2:$23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<sst xmlns="http://schemas.openxmlformats.org/spreadsheetml/2006/main" count="115" uniqueCount="45">
  <si>
    <t>三亚市中医院
2024年度校园招聘卫生专业技术人员拟聘用人员名单（第二批）</t>
  </si>
  <si>
    <t>序号</t>
  </si>
  <si>
    <t>职位代码</t>
  </si>
  <si>
    <t>职位名称</t>
  </si>
  <si>
    <t>姓名</t>
  </si>
  <si>
    <t>性别</t>
  </si>
  <si>
    <t>准考证号</t>
  </si>
  <si>
    <t>体检结果</t>
  </si>
  <si>
    <t>考察结果</t>
  </si>
  <si>
    <t>备注</t>
  </si>
  <si>
    <t>中药炮制研发人员</t>
  </si>
  <si>
    <t>易菲</t>
  </si>
  <si>
    <t>女</t>
  </si>
  <si>
    <t>合格</t>
  </si>
  <si>
    <t>康复科医师2</t>
  </si>
  <si>
    <t>谭蜀琼</t>
  </si>
  <si>
    <t>心电图医师</t>
  </si>
  <si>
    <t>张博文</t>
  </si>
  <si>
    <t>男</t>
  </si>
  <si>
    <t>老年病科医师</t>
  </si>
  <si>
    <t>黄小倩</t>
  </si>
  <si>
    <t>脾胃病科医师</t>
  </si>
  <si>
    <t>李本强</t>
  </si>
  <si>
    <t>妇产科医师</t>
  </si>
  <si>
    <t>曾维庆</t>
  </si>
  <si>
    <t>骨伤科医师</t>
  </si>
  <si>
    <t>谢赞</t>
  </si>
  <si>
    <t>马儒</t>
  </si>
  <si>
    <t>针灸科医师</t>
  </si>
  <si>
    <t>王雅萱</t>
  </si>
  <si>
    <t>李文</t>
  </si>
  <si>
    <t>王小兰</t>
  </si>
  <si>
    <t>临床药师</t>
  </si>
  <si>
    <t>张彩婷</t>
  </si>
  <si>
    <t>许雯俐</t>
  </si>
  <si>
    <t>康复治疗师</t>
  </si>
  <si>
    <t>祖浩钧</t>
  </si>
  <si>
    <t>范宇航</t>
  </si>
  <si>
    <t>吴艾虹</t>
  </si>
  <si>
    <t>李慧慧</t>
  </si>
  <si>
    <t>谢红果</t>
  </si>
  <si>
    <t>吴妹姑</t>
  </si>
  <si>
    <t>护理人员2</t>
  </si>
  <si>
    <t>温欣</t>
  </si>
  <si>
    <t>何瑞冰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</si>
</sst>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85" zoomScaleNormal="85" workbookViewId="0">
      <pane ySplit="2" topLeftCell="A3" activePane="bottomLeft" state="frozen"/>
      <selection/>
      <selection pane="bottomLeft" activeCell="G20" sqref="G20"/>
    </sheetView>
  </sheetViews>
  <sheetFormatPr defaultColWidth="8.89189189189189" defaultRowHeight="20.1" customHeight="1"/>
  <cols>
    <col min="1" max="1" width="8.63063063063063" style="1" customWidth="1"/>
    <col min="2" max="2" width="16.5945945945946" style="1" customWidth="1"/>
    <col min="3" max="3" width="26.5585585585586" style="1" customWidth="1"/>
    <col min="4" max="4" width="11.6666666666667" style="1" customWidth="1"/>
    <col min="5" max="5" width="9.26126126126126" style="1" customWidth="1"/>
    <col min="6" max="6" width="18.6666666666667" style="1" customWidth="1"/>
    <col min="7" max="7" width="14" style="2" customWidth="1"/>
    <col min="8" max="9" width="14.8468468468468" style="3" customWidth="1"/>
    <col min="10" max="249" width="9" style="1"/>
    <col min="250" max="16377" width="8.89189189189189" style="1"/>
    <col min="16378" max="16384" width="8.89189189189189" style="4"/>
  </cols>
  <sheetData>
    <row r="1" customFormat="1" ht="7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0" customHeight="1" spans="1:9">
      <c r="A3" s="7">
        <v>1</v>
      </c>
      <c r="B3" s="7" t="str">
        <f>"0102"</f>
        <v>0102</v>
      </c>
      <c r="C3" s="7" t="s">
        <v>10</v>
      </c>
      <c r="D3" s="7" t="s">
        <v>11</v>
      </c>
      <c r="E3" s="7" t="s">
        <v>12</v>
      </c>
      <c r="F3" s="7" t="str">
        <f>"202403220127"</f>
        <v>202403220127</v>
      </c>
      <c r="G3" s="8" t="s">
        <v>13</v>
      </c>
      <c r="H3" s="8" t="s">
        <v>13</v>
      </c>
      <c r="I3" s="9"/>
    </row>
    <row r="4" s="1" customFormat="1" ht="30" customHeight="1" spans="1:9">
      <c r="A4" s="7">
        <v>2</v>
      </c>
      <c r="B4" s="7" t="str">
        <f>"0110"</f>
        <v>0110</v>
      </c>
      <c r="C4" s="7" t="s">
        <v>14</v>
      </c>
      <c r="D4" s="7" t="s">
        <v>15</v>
      </c>
      <c r="E4" s="7" t="s">
        <v>12</v>
      </c>
      <c r="F4" s="7" t="str">
        <f>"202403220106"</f>
        <v>202403220106</v>
      </c>
      <c r="G4" s="8" t="s">
        <v>13</v>
      </c>
      <c r="H4" s="8" t="s">
        <v>13</v>
      </c>
      <c r="I4" s="8"/>
    </row>
    <row r="5" s="1" customFormat="1" ht="30" customHeight="1" spans="1:9">
      <c r="A5" s="7">
        <v>3</v>
      </c>
      <c r="B5" s="7" t="str">
        <f>"0113"</f>
        <v>0113</v>
      </c>
      <c r="C5" s="7" t="s">
        <v>16</v>
      </c>
      <c r="D5" s="7" t="s">
        <v>17</v>
      </c>
      <c r="E5" s="7" t="s">
        <v>18</v>
      </c>
      <c r="F5" s="7" t="str">
        <f>"202403220107"</f>
        <v>202403220107</v>
      </c>
      <c r="G5" s="8" t="s">
        <v>13</v>
      </c>
      <c r="H5" s="8" t="s">
        <v>13</v>
      </c>
      <c r="I5" s="8"/>
    </row>
    <row r="6" s="1" customFormat="1" ht="30" customHeight="1" spans="1:9">
      <c r="A6" s="7">
        <v>4</v>
      </c>
      <c r="B6" s="7" t="str">
        <f>"0116"</f>
        <v>0116</v>
      </c>
      <c r="C6" s="7" t="s">
        <v>19</v>
      </c>
      <c r="D6" s="7" t="s">
        <v>20</v>
      </c>
      <c r="E6" s="7" t="s">
        <v>12</v>
      </c>
      <c r="F6" s="7" t="str">
        <f>"202403220110"</f>
        <v>202403220110</v>
      </c>
      <c r="G6" s="8" t="s">
        <v>13</v>
      </c>
      <c r="H6" s="8" t="s">
        <v>13</v>
      </c>
      <c r="I6" s="8"/>
    </row>
    <row r="7" s="1" customFormat="1" ht="30" customHeight="1" spans="1:9">
      <c r="A7" s="7">
        <v>5</v>
      </c>
      <c r="B7" s="7" t="str">
        <f>"0117"</f>
        <v>0117</v>
      </c>
      <c r="C7" s="7" t="s">
        <v>21</v>
      </c>
      <c r="D7" s="7" t="s">
        <v>22</v>
      </c>
      <c r="E7" s="7" t="s">
        <v>18</v>
      </c>
      <c r="F7" s="7" t="str">
        <f>"202403220111"</f>
        <v>202403220111</v>
      </c>
      <c r="G7" s="8" t="s">
        <v>13</v>
      </c>
      <c r="H7" s="8" t="s">
        <v>13</v>
      </c>
      <c r="I7" s="8"/>
    </row>
    <row r="8" s="1" customFormat="1" ht="30" customHeight="1" spans="1:9">
      <c r="A8" s="7">
        <v>6</v>
      </c>
      <c r="B8" s="7" t="str">
        <f>"0118"</f>
        <v>0118</v>
      </c>
      <c r="C8" s="7" t="s">
        <v>23</v>
      </c>
      <c r="D8" s="7" t="s">
        <v>24</v>
      </c>
      <c r="E8" s="7" t="s">
        <v>18</v>
      </c>
      <c r="F8" s="7" t="str">
        <f>"202403220114"</f>
        <v>202403220114</v>
      </c>
      <c r="G8" s="8" t="s">
        <v>13</v>
      </c>
      <c r="H8" s="8" t="s">
        <v>13</v>
      </c>
      <c r="I8" s="8"/>
    </row>
    <row r="9" s="1" customFormat="1" ht="30" customHeight="1" spans="1:9">
      <c r="A9" s="7">
        <v>7</v>
      </c>
      <c r="B9" s="7" t="str">
        <f>"0119"</f>
        <v>0119</v>
      </c>
      <c r="C9" s="7" t="s">
        <v>25</v>
      </c>
      <c r="D9" s="7" t="s">
        <v>26</v>
      </c>
      <c r="E9" s="7" t="s">
        <v>18</v>
      </c>
      <c r="F9" s="7" t="str">
        <f>"202403220116"</f>
        <v>202403220116</v>
      </c>
      <c r="G9" s="8" t="s">
        <v>13</v>
      </c>
      <c r="H9" s="8" t="s">
        <v>13</v>
      </c>
      <c r="I9" s="8"/>
    </row>
    <row r="10" s="1" customFormat="1" ht="30" customHeight="1" spans="1:9">
      <c r="A10" s="7">
        <v>8</v>
      </c>
      <c r="B10" s="7" t="str">
        <f>"0119"</f>
        <v>0119</v>
      </c>
      <c r="C10" s="7" t="s">
        <v>25</v>
      </c>
      <c r="D10" s="7" t="s">
        <v>27</v>
      </c>
      <c r="E10" s="7" t="s">
        <v>18</v>
      </c>
      <c r="F10" s="7" t="str">
        <f>"202403220118"</f>
        <v>202403220118</v>
      </c>
      <c r="G10" s="8" t="s">
        <v>13</v>
      </c>
      <c r="H10" s="8" t="s">
        <v>13</v>
      </c>
      <c r="I10" s="8"/>
    </row>
    <row r="11" s="1" customFormat="1" ht="30" customHeight="1" spans="1:9">
      <c r="A11" s="7">
        <v>9</v>
      </c>
      <c r="B11" s="7" t="str">
        <f>"0127"</f>
        <v>0127</v>
      </c>
      <c r="C11" s="7" t="s">
        <v>28</v>
      </c>
      <c r="D11" s="7" t="s">
        <v>29</v>
      </c>
      <c r="E11" s="7" t="s">
        <v>12</v>
      </c>
      <c r="F11" s="7" t="str">
        <f>"202403220151"</f>
        <v>202403220151</v>
      </c>
      <c r="G11" s="8" t="s">
        <v>13</v>
      </c>
      <c r="H11" s="8" t="s">
        <v>13</v>
      </c>
      <c r="I11" s="8"/>
    </row>
    <row r="12" s="1" customFormat="1" ht="30" customHeight="1" spans="1:9">
      <c r="A12" s="7">
        <v>10</v>
      </c>
      <c r="B12" s="7" t="str">
        <f>"0127"</f>
        <v>0127</v>
      </c>
      <c r="C12" s="7" t="s">
        <v>28</v>
      </c>
      <c r="D12" s="7" t="s">
        <v>30</v>
      </c>
      <c r="E12" s="7" t="s">
        <v>18</v>
      </c>
      <c r="F12" s="7" t="str">
        <f>"202403220148"</f>
        <v>202403220148</v>
      </c>
      <c r="G12" s="8" t="s">
        <v>13</v>
      </c>
      <c r="H12" s="8" t="s">
        <v>13</v>
      </c>
      <c r="I12" s="8"/>
    </row>
    <row r="13" s="1" customFormat="1" ht="30" customHeight="1" spans="1:9">
      <c r="A13" s="7">
        <v>11</v>
      </c>
      <c r="B13" s="7" t="str">
        <f>"0127"</f>
        <v>0127</v>
      </c>
      <c r="C13" s="7" t="s">
        <v>28</v>
      </c>
      <c r="D13" s="7" t="s">
        <v>31</v>
      </c>
      <c r="E13" s="7" t="s">
        <v>12</v>
      </c>
      <c r="F13" s="7" t="str">
        <f>"202403220147"</f>
        <v>202403220147</v>
      </c>
      <c r="G13" s="8" t="s">
        <v>13</v>
      </c>
      <c r="H13" s="8" t="s">
        <v>13</v>
      </c>
      <c r="I13" s="8"/>
    </row>
    <row r="14" s="1" customFormat="1" ht="30" customHeight="1" spans="1:9">
      <c r="A14" s="7">
        <v>12</v>
      </c>
      <c r="B14" s="7" t="str">
        <f>"0129"</f>
        <v>0129</v>
      </c>
      <c r="C14" s="7" t="s">
        <v>32</v>
      </c>
      <c r="D14" s="7" t="s">
        <v>33</v>
      </c>
      <c r="E14" s="7" t="s">
        <v>12</v>
      </c>
      <c r="F14" s="7" t="str">
        <f>"202403220132"</f>
        <v>202403220132</v>
      </c>
      <c r="G14" s="8" t="s">
        <v>13</v>
      </c>
      <c r="H14" s="8" t="s">
        <v>13</v>
      </c>
      <c r="I14" s="10"/>
    </row>
    <row r="15" s="1" customFormat="1" ht="30" customHeight="1" spans="1:9">
      <c r="A15" s="7">
        <v>13</v>
      </c>
      <c r="B15" s="7" t="str">
        <f>"0129"</f>
        <v>0129</v>
      </c>
      <c r="C15" s="7" t="s">
        <v>32</v>
      </c>
      <c r="D15" s="7" t="s">
        <v>34</v>
      </c>
      <c r="E15" s="7" t="s">
        <v>12</v>
      </c>
      <c r="F15" s="7" t="str">
        <f>"202403220128"</f>
        <v>202403220128</v>
      </c>
      <c r="G15" s="8" t="s">
        <v>13</v>
      </c>
      <c r="H15" s="8" t="s">
        <v>13</v>
      </c>
      <c r="I15" s="10"/>
    </row>
    <row r="16" s="1" customFormat="1" ht="30" customHeight="1" spans="1:9">
      <c r="A16" s="7">
        <v>14</v>
      </c>
      <c r="B16" s="7" t="str">
        <f t="shared" ref="B16:B22" si="0">"0132"</f>
        <v>0132</v>
      </c>
      <c r="C16" s="7" t="s">
        <v>35</v>
      </c>
      <c r="D16" s="7" t="s">
        <v>36</v>
      </c>
      <c r="E16" s="7" t="s">
        <v>18</v>
      </c>
      <c r="F16" s="7" t="str">
        <f>"202403220145"</f>
        <v>202403220145</v>
      </c>
      <c r="G16" s="8" t="s">
        <v>13</v>
      </c>
      <c r="H16" s="8" t="s">
        <v>13</v>
      </c>
      <c r="I16" s="10"/>
    </row>
    <row r="17" s="1" customFormat="1" ht="30" customHeight="1" spans="1:9">
      <c r="A17" s="7">
        <v>15</v>
      </c>
      <c r="B17" s="7" t="str">
        <f t="shared" si="0"/>
        <v>0132</v>
      </c>
      <c r="C17" s="7" t="s">
        <v>35</v>
      </c>
      <c r="D17" s="7" t="s">
        <v>37</v>
      </c>
      <c r="E17" s="7" t="s">
        <v>18</v>
      </c>
      <c r="F17" s="7" t="str">
        <f>"202403220140"</f>
        <v>202403220140</v>
      </c>
      <c r="G17" s="8" t="s">
        <v>13</v>
      </c>
      <c r="H17" s="8" t="s">
        <v>13</v>
      </c>
      <c r="I17" s="10"/>
    </row>
    <row r="18" s="1" customFormat="1" ht="30" customHeight="1" spans="1:9">
      <c r="A18" s="7">
        <v>16</v>
      </c>
      <c r="B18" s="7" t="str">
        <f t="shared" si="0"/>
        <v>0132</v>
      </c>
      <c r="C18" s="7" t="s">
        <v>35</v>
      </c>
      <c r="D18" s="7" t="s">
        <v>38</v>
      </c>
      <c r="E18" s="7" t="s">
        <v>12</v>
      </c>
      <c r="F18" s="7" t="str">
        <f>"202403220141"</f>
        <v>202403220141</v>
      </c>
      <c r="G18" s="8" t="s">
        <v>13</v>
      </c>
      <c r="H18" s="8" t="s">
        <v>13</v>
      </c>
      <c r="I18" s="10"/>
    </row>
    <row r="19" s="1" customFormat="1" ht="30" customHeight="1" spans="1:9">
      <c r="A19" s="7">
        <v>17</v>
      </c>
      <c r="B19" s="7" t="str">
        <f t="shared" si="0"/>
        <v>0132</v>
      </c>
      <c r="C19" s="7" t="s">
        <v>35</v>
      </c>
      <c r="D19" s="7" t="s">
        <v>39</v>
      </c>
      <c r="E19" s="7" t="s">
        <v>12</v>
      </c>
      <c r="F19" s="7" t="str">
        <f>"202403220143"</f>
        <v>202403220143</v>
      </c>
      <c r="G19" s="8" t="s">
        <v>13</v>
      </c>
      <c r="H19" s="8" t="s">
        <v>13</v>
      </c>
      <c r="I19" s="10"/>
    </row>
    <row r="20" s="1" customFormat="1" ht="30" customHeight="1" spans="1:9">
      <c r="A20" s="7">
        <v>18</v>
      </c>
      <c r="B20" s="7" t="str">
        <f t="shared" si="0"/>
        <v>0132</v>
      </c>
      <c r="C20" s="7" t="s">
        <v>35</v>
      </c>
      <c r="D20" s="7" t="s">
        <v>40</v>
      </c>
      <c r="E20" s="7" t="s">
        <v>12</v>
      </c>
      <c r="F20" s="7" t="str">
        <f>"202403220136"</f>
        <v>202403220136</v>
      </c>
      <c r="G20" s="8" t="s">
        <v>13</v>
      </c>
      <c r="H20" s="8" t="s">
        <v>13</v>
      </c>
      <c r="I20" s="10"/>
    </row>
    <row r="21" s="1" customFormat="1" ht="30" customHeight="1" spans="1:9">
      <c r="A21" s="7">
        <v>19</v>
      </c>
      <c r="B21" s="7" t="str">
        <f t="shared" si="0"/>
        <v>0132</v>
      </c>
      <c r="C21" s="7" t="s">
        <v>35</v>
      </c>
      <c r="D21" s="7" t="s">
        <v>41</v>
      </c>
      <c r="E21" s="7" t="s">
        <v>12</v>
      </c>
      <c r="F21" s="7" t="str">
        <f>"202403220135"</f>
        <v>202403220135</v>
      </c>
      <c r="G21" s="8" t="s">
        <v>13</v>
      </c>
      <c r="H21" s="8" t="s">
        <v>13</v>
      </c>
      <c r="I21" s="10"/>
    </row>
    <row r="22" s="1" customFormat="1" ht="30" customHeight="1" spans="1:9">
      <c r="A22" s="7">
        <v>20</v>
      </c>
      <c r="B22" s="7" t="str">
        <f>"0134"</f>
        <v>0134</v>
      </c>
      <c r="C22" s="7" t="s">
        <v>42</v>
      </c>
      <c r="D22" s="7" t="s">
        <v>43</v>
      </c>
      <c r="E22" s="7" t="s">
        <v>12</v>
      </c>
      <c r="F22" s="7" t="str">
        <f>"202403220104"</f>
        <v>202403220104</v>
      </c>
      <c r="G22" s="8" t="s">
        <v>13</v>
      </c>
      <c r="H22" s="8" t="s">
        <v>13</v>
      </c>
      <c r="I22" s="10"/>
    </row>
    <row r="23" s="1" customFormat="1" ht="30" customHeight="1" spans="1:9">
      <c r="A23" s="7">
        <v>21</v>
      </c>
      <c r="B23" s="7" t="str">
        <f>"0134"</f>
        <v>0134</v>
      </c>
      <c r="C23" s="7" t="s">
        <v>42</v>
      </c>
      <c r="D23" s="7" t="s">
        <v>44</v>
      </c>
      <c r="E23" s="7" t="s">
        <v>12</v>
      </c>
      <c r="F23" s="7" t="str">
        <f>"202403220103"</f>
        <v>202403220103</v>
      </c>
      <c r="G23" s="8" t="s">
        <v>13</v>
      </c>
      <c r="H23" s="8" t="s">
        <v>13</v>
      </c>
      <c r="I23" s="10"/>
    </row>
  </sheetData>
  <sheetProtection password="CCAF" sheet="1" objects="1"/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18545</cp:lastModifiedBy>
  <dcterms:created xsi:type="dcterms:W3CDTF">2023-05-12T11:15:00Z</dcterms:created>
  <dcterms:modified xsi:type="dcterms:W3CDTF">2024-07-19T09:37:33Z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67EA26FB1DAC405983C70C1D88D4B7AA_13</vt:lpwstr>
  </property>
</Properties>
</file>