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5" r:id="rId1"/>
  </sheets>
  <definedNames>
    <definedName name="_xlnm._FilterDatabase" localSheetId="0" hidden="1">Sheet1!$A$3:$XEU$24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<sst xmlns="http://schemas.openxmlformats.org/spreadsheetml/2006/main" count="52" uniqueCount="22">
  <si>
    <t>附件1：</t>
  </si>
  <si>
    <t>2024年利辛县县直公立医疗机构公开招聘硕士研究生
入围资格复审、体检和考察人员名单</t>
  </si>
  <si>
    <t>序号</t>
  </si>
  <si>
    <t>岗位代码</t>
  </si>
  <si>
    <t>岗位名称</t>
  </si>
  <si>
    <t>招聘单位</t>
  </si>
  <si>
    <t>姓名</t>
  </si>
  <si>
    <t>性别</t>
  </si>
  <si>
    <t xml:space="preserve">准考证号码 </t>
  </si>
  <si>
    <t>面试成绩</t>
  </si>
  <si>
    <t>内科医生</t>
  </si>
  <si>
    <t>利辛县人民医院</t>
  </si>
  <si>
    <t>骨科医生</t>
  </si>
  <si>
    <t>妇科医生</t>
  </si>
  <si>
    <t>儿科医生</t>
  </si>
  <si>
    <t>肿瘤科医生</t>
  </si>
  <si>
    <t>放疗物理师</t>
  </si>
  <si>
    <t>药学人员</t>
  </si>
  <si>
    <t>重症医学科医生</t>
  </si>
  <si>
    <t>利辛县中医院</t>
  </si>
  <si>
    <t>外科医生</t>
  </si>
  <si>
    <t>利辛县第二人民医院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</si>
</sst>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3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4"/>
  <sheetViews>
    <sheetView tabSelected="1" workbookViewId="0">
      <selection activeCell="A2" sqref="A2:H2"/>
    </sheetView>
  </sheetViews>
  <sheetFormatPr defaultColWidth="9" defaultRowHeight="15" customHeight="1"/>
  <cols>
    <col min="1" max="1" width="5.5" style="4" customWidth="1"/>
    <col min="2" max="2" width="10.25" style="3" customWidth="1"/>
    <col min="3" max="3" width="16.125" style="3" customWidth="1"/>
    <col min="4" max="4" width="23.7583333333333" style="3" customWidth="1"/>
    <col min="5" max="5" width="9.38333333333333" style="3" customWidth="1"/>
    <col min="6" max="6" width="6.25" style="3" customWidth="1"/>
    <col min="7" max="7" width="14.1916666666667" style="3" customWidth="1"/>
    <col min="8" max="8" width="15.4333333333333" style="5" customWidth="1"/>
    <col min="9" max="16384" width="9" style="3"/>
  </cols>
  <sheetData>
    <row r="1" ht="21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1" customFormat="1" ht="57" customHeight="1" spans="1:16375">
      <c r="A2" s="8" t="s">
        <v>1</v>
      </c>
      <c r="B2" s="9"/>
      <c r="C2" s="9"/>
      <c r="D2" s="9"/>
      <c r="E2" s="9"/>
      <c r="F2" s="9"/>
      <c r="G2" s="9"/>
      <c r="H2" s="10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</row>
    <row r="3" s="2" customFormat="1" ht="25" customHeight="1" spans="1:8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</row>
    <row r="4" s="3" customFormat="1" ht="25" customHeight="1" spans="1:8">
      <c r="A4" s="14">
        <v>1</v>
      </c>
      <c r="B4" s="15">
        <v>101</v>
      </c>
      <c r="C4" s="16" t="s">
        <v>10</v>
      </c>
      <c r="D4" s="16" t="s">
        <v>11</v>
      </c>
      <c r="E4" s="16" t="str">
        <f>"王家康"</f>
        <v>王家康</v>
      </c>
      <c r="F4" s="16" t="str">
        <f>"男"</f>
        <v>男</v>
      </c>
      <c r="G4" s="16">
        <v>2024071401</v>
      </c>
      <c r="H4" s="17">
        <v>76.47</v>
      </c>
    </row>
    <row r="5" s="3" customFormat="1" ht="25" customHeight="1" spans="1:8">
      <c r="A5" s="14">
        <v>2</v>
      </c>
      <c r="B5" s="15">
        <v>102</v>
      </c>
      <c r="C5" s="16" t="s">
        <v>10</v>
      </c>
      <c r="D5" s="16" t="s">
        <v>11</v>
      </c>
      <c r="E5" s="16" t="str">
        <f>"高佩茹"</f>
        <v>高佩茹</v>
      </c>
      <c r="F5" s="16" t="str">
        <f>"女"</f>
        <v>女</v>
      </c>
      <c r="G5" s="16">
        <v>2024071403</v>
      </c>
      <c r="H5" s="17">
        <v>78.842</v>
      </c>
    </row>
    <row r="6" s="3" customFormat="1" ht="25" customHeight="1" spans="1:8">
      <c r="A6" s="14">
        <v>3</v>
      </c>
      <c r="B6" s="15">
        <v>103</v>
      </c>
      <c r="C6" s="16" t="s">
        <v>10</v>
      </c>
      <c r="D6" s="16" t="s">
        <v>11</v>
      </c>
      <c r="E6" s="16" t="str">
        <f>"蒿鹏"</f>
        <v>蒿鹏</v>
      </c>
      <c r="F6" s="16" t="str">
        <f>"男"</f>
        <v>男</v>
      </c>
      <c r="G6" s="16">
        <v>2024071406</v>
      </c>
      <c r="H6" s="17">
        <v>78.306</v>
      </c>
    </row>
    <row r="7" s="3" customFormat="1" ht="25" customHeight="1" spans="1:8">
      <c r="A7" s="14">
        <v>4</v>
      </c>
      <c r="B7" s="15">
        <v>106</v>
      </c>
      <c r="C7" s="16" t="s">
        <v>12</v>
      </c>
      <c r="D7" s="16" t="s">
        <v>11</v>
      </c>
      <c r="E7" s="16" t="str">
        <f>"苗壮"</f>
        <v>苗壮</v>
      </c>
      <c r="F7" s="16" t="str">
        <f>"男"</f>
        <v>男</v>
      </c>
      <c r="G7" s="16">
        <v>2024071410</v>
      </c>
      <c r="H7" s="17">
        <v>78.234</v>
      </c>
    </row>
    <row r="8" s="3" customFormat="1" ht="25" customHeight="1" spans="1:8">
      <c r="A8" s="14">
        <v>5</v>
      </c>
      <c r="B8" s="15">
        <v>107</v>
      </c>
      <c r="C8" s="16" t="s">
        <v>13</v>
      </c>
      <c r="D8" s="16" t="s">
        <v>11</v>
      </c>
      <c r="E8" s="16" t="str">
        <f>"王新艳"</f>
        <v>王新艳</v>
      </c>
      <c r="F8" s="16" t="str">
        <f>"女"</f>
        <v>女</v>
      </c>
      <c r="G8" s="16">
        <v>2024071412</v>
      </c>
      <c r="H8" s="17">
        <v>78.084</v>
      </c>
    </row>
    <row r="9" s="3" customFormat="1" ht="25" customHeight="1" spans="1:8">
      <c r="A9" s="14">
        <v>6</v>
      </c>
      <c r="B9" s="15">
        <v>107</v>
      </c>
      <c r="C9" s="16" t="s">
        <v>13</v>
      </c>
      <c r="D9" s="16" t="s">
        <v>11</v>
      </c>
      <c r="E9" s="16" t="str">
        <f>"邸玲玲"</f>
        <v>邸玲玲</v>
      </c>
      <c r="F9" s="16" t="str">
        <f>"女"</f>
        <v>女</v>
      </c>
      <c r="G9" s="16">
        <v>2024071416</v>
      </c>
      <c r="H9" s="17">
        <v>76.972</v>
      </c>
    </row>
    <row r="10" s="3" customFormat="1" ht="25" customHeight="1" spans="1:8">
      <c r="A10" s="14">
        <v>7</v>
      </c>
      <c r="B10" s="15">
        <v>108</v>
      </c>
      <c r="C10" s="16" t="s">
        <v>14</v>
      </c>
      <c r="D10" s="16" t="s">
        <v>11</v>
      </c>
      <c r="E10" s="16" t="str">
        <f>"潘佳慧"</f>
        <v>潘佳慧</v>
      </c>
      <c r="F10" s="16" t="str">
        <f>"女"</f>
        <v>女</v>
      </c>
      <c r="G10" s="16">
        <v>2024071417</v>
      </c>
      <c r="H10" s="17">
        <v>77.004</v>
      </c>
    </row>
    <row r="11" s="3" customFormat="1" ht="25" customHeight="1" spans="1:8">
      <c r="A11" s="14">
        <v>8</v>
      </c>
      <c r="B11" s="15">
        <v>109</v>
      </c>
      <c r="C11" s="16" t="s">
        <v>15</v>
      </c>
      <c r="D11" s="16" t="s">
        <v>11</v>
      </c>
      <c r="E11" s="16" t="str">
        <f>"张琦"</f>
        <v>张琦</v>
      </c>
      <c r="F11" s="16" t="str">
        <f>"男"</f>
        <v>男</v>
      </c>
      <c r="G11" s="16">
        <v>2024071419</v>
      </c>
      <c r="H11" s="17">
        <v>78.749</v>
      </c>
    </row>
    <row r="12" s="3" customFormat="1" ht="25" customHeight="1" spans="1:8">
      <c r="A12" s="14">
        <v>9</v>
      </c>
      <c r="B12" s="15">
        <v>114</v>
      </c>
      <c r="C12" s="16" t="s">
        <v>16</v>
      </c>
      <c r="D12" s="16" t="s">
        <v>11</v>
      </c>
      <c r="E12" s="16" t="str">
        <f>"王深圳"</f>
        <v>王深圳</v>
      </c>
      <c r="F12" s="16" t="str">
        <f>"男"</f>
        <v>男</v>
      </c>
      <c r="G12" s="16">
        <v>2024071421</v>
      </c>
      <c r="H12" s="17">
        <v>81.492</v>
      </c>
    </row>
    <row r="13" s="3" customFormat="1" ht="25" customHeight="1" spans="1:8">
      <c r="A13" s="14">
        <v>10</v>
      </c>
      <c r="B13" s="15">
        <v>115</v>
      </c>
      <c r="C13" s="16" t="s">
        <v>17</v>
      </c>
      <c r="D13" s="16" t="s">
        <v>11</v>
      </c>
      <c r="E13" s="16" t="str">
        <f>"孙贵峰"</f>
        <v>孙贵峰</v>
      </c>
      <c r="F13" s="16" t="str">
        <f>"男"</f>
        <v>男</v>
      </c>
      <c r="G13" s="16">
        <v>2024071422</v>
      </c>
      <c r="H13" s="17">
        <v>80.096</v>
      </c>
    </row>
    <row r="14" s="3" customFormat="1" ht="25" customHeight="1" spans="1:8">
      <c r="A14" s="14">
        <v>11</v>
      </c>
      <c r="B14" s="15">
        <v>115</v>
      </c>
      <c r="C14" s="16" t="s">
        <v>17</v>
      </c>
      <c r="D14" s="16" t="s">
        <v>11</v>
      </c>
      <c r="E14" s="16" t="str">
        <f>"马旺博"</f>
        <v>马旺博</v>
      </c>
      <c r="F14" s="16" t="str">
        <f>"男"</f>
        <v>男</v>
      </c>
      <c r="G14" s="16">
        <v>2024071425</v>
      </c>
      <c r="H14" s="17">
        <v>78.158</v>
      </c>
    </row>
    <row r="15" s="3" customFormat="1" ht="25" customHeight="1" spans="1:8">
      <c r="A15" s="14">
        <v>12</v>
      </c>
      <c r="B15" s="15">
        <v>116</v>
      </c>
      <c r="C15" s="16" t="s">
        <v>18</v>
      </c>
      <c r="D15" s="16" t="s">
        <v>11</v>
      </c>
      <c r="E15" s="16" t="str">
        <f>"邢东海"</f>
        <v>邢东海</v>
      </c>
      <c r="F15" s="16" t="str">
        <f>"男"</f>
        <v>男</v>
      </c>
      <c r="G15" s="16">
        <v>2024071427</v>
      </c>
      <c r="H15" s="17">
        <v>79.976</v>
      </c>
    </row>
    <row r="16" s="3" customFormat="1" ht="25" customHeight="1" spans="1:8">
      <c r="A16" s="14">
        <v>13</v>
      </c>
      <c r="B16" s="15">
        <v>116</v>
      </c>
      <c r="C16" s="16" t="s">
        <v>18</v>
      </c>
      <c r="D16" s="16" t="s">
        <v>11</v>
      </c>
      <c r="E16" s="16" t="str">
        <f>"李鑫鑫"</f>
        <v>李鑫鑫</v>
      </c>
      <c r="F16" s="16" t="str">
        <f>"女"</f>
        <v>女</v>
      </c>
      <c r="G16" s="16">
        <v>2024071428</v>
      </c>
      <c r="H16" s="17">
        <v>79.842</v>
      </c>
    </row>
    <row r="17" s="3" customFormat="1" ht="25" customHeight="1" spans="1:8">
      <c r="A17" s="14">
        <v>14</v>
      </c>
      <c r="B17" s="15">
        <v>201</v>
      </c>
      <c r="C17" s="16" t="s">
        <v>10</v>
      </c>
      <c r="D17" s="16" t="s">
        <v>19</v>
      </c>
      <c r="E17" s="16" t="str">
        <f>"房新如"</f>
        <v>房新如</v>
      </c>
      <c r="F17" s="16" t="str">
        <f>"女"</f>
        <v>女</v>
      </c>
      <c r="G17" s="16">
        <v>2024071430</v>
      </c>
      <c r="H17" s="17">
        <v>80.438</v>
      </c>
    </row>
    <row r="18" s="3" customFormat="1" ht="25" customHeight="1" spans="1:8">
      <c r="A18" s="14">
        <v>15</v>
      </c>
      <c r="B18" s="15">
        <v>203</v>
      </c>
      <c r="C18" s="16" t="s">
        <v>10</v>
      </c>
      <c r="D18" s="16" t="s">
        <v>19</v>
      </c>
      <c r="E18" s="16" t="str">
        <f>"程炎培"</f>
        <v>程炎培</v>
      </c>
      <c r="F18" s="16" t="str">
        <f>"女"</f>
        <v>女</v>
      </c>
      <c r="G18" s="16">
        <v>2024071432</v>
      </c>
      <c r="H18" s="17">
        <v>82.308</v>
      </c>
    </row>
    <row r="19" s="3" customFormat="1" ht="25" customHeight="1" spans="1:8">
      <c r="A19" s="14">
        <v>16</v>
      </c>
      <c r="B19" s="15">
        <v>205</v>
      </c>
      <c r="C19" s="16" t="s">
        <v>20</v>
      </c>
      <c r="D19" s="16" t="s">
        <v>19</v>
      </c>
      <c r="E19" s="16" t="str">
        <f>"张子晴"</f>
        <v>张子晴</v>
      </c>
      <c r="F19" s="16" t="str">
        <f>"女"</f>
        <v>女</v>
      </c>
      <c r="G19" s="16">
        <v>2024071433</v>
      </c>
      <c r="H19" s="17">
        <v>79.858</v>
      </c>
    </row>
    <row r="20" s="3" customFormat="1" ht="25" customHeight="1" spans="1:8">
      <c r="A20" s="14">
        <v>17</v>
      </c>
      <c r="B20" s="15">
        <v>209</v>
      </c>
      <c r="C20" s="16" t="s">
        <v>12</v>
      </c>
      <c r="D20" s="16" t="s">
        <v>19</v>
      </c>
      <c r="E20" s="16" t="str">
        <f>"韩亚"</f>
        <v>韩亚</v>
      </c>
      <c r="F20" s="16" t="str">
        <f>"男"</f>
        <v>男</v>
      </c>
      <c r="G20" s="16">
        <v>2024071435</v>
      </c>
      <c r="H20" s="17">
        <v>77.092</v>
      </c>
    </row>
    <row r="21" s="3" customFormat="1" ht="25" customHeight="1" spans="1:8">
      <c r="A21" s="14">
        <v>18</v>
      </c>
      <c r="B21" s="15">
        <v>211</v>
      </c>
      <c r="C21" s="16" t="s">
        <v>17</v>
      </c>
      <c r="D21" s="16" t="s">
        <v>19</v>
      </c>
      <c r="E21" s="16" t="str">
        <f>"何晨露"</f>
        <v>何晨露</v>
      </c>
      <c r="F21" s="16" t="str">
        <f>"女"</f>
        <v>女</v>
      </c>
      <c r="G21" s="16">
        <v>2024071436</v>
      </c>
      <c r="H21" s="17">
        <v>82.008</v>
      </c>
    </row>
    <row r="22" s="3" customFormat="1" ht="25" customHeight="1" spans="1:8">
      <c r="A22" s="14">
        <v>19</v>
      </c>
      <c r="B22" s="15">
        <v>212</v>
      </c>
      <c r="C22" s="16" t="s">
        <v>17</v>
      </c>
      <c r="D22" s="16" t="s">
        <v>19</v>
      </c>
      <c r="E22" s="16" t="str">
        <f>"李彬"</f>
        <v>李彬</v>
      </c>
      <c r="F22" s="16" t="str">
        <f>"男"</f>
        <v>男</v>
      </c>
      <c r="G22" s="16">
        <v>2024071444</v>
      </c>
      <c r="H22" s="17">
        <v>83.768</v>
      </c>
    </row>
    <row r="23" s="3" customFormat="1" ht="25" customHeight="1" spans="1:8">
      <c r="A23" s="14">
        <v>20</v>
      </c>
      <c r="B23" s="15">
        <v>302</v>
      </c>
      <c r="C23" s="16" t="s">
        <v>20</v>
      </c>
      <c r="D23" s="16" t="s">
        <v>21</v>
      </c>
      <c r="E23" s="16" t="str">
        <f>"张广宇"</f>
        <v>张广宇</v>
      </c>
      <c r="F23" s="16" t="str">
        <f>"男"</f>
        <v>男</v>
      </c>
      <c r="G23" s="16">
        <v>2024071450</v>
      </c>
      <c r="H23" s="17">
        <v>77.41</v>
      </c>
    </row>
    <row r="24" s="3" customFormat="1" ht="25" customHeight="1" spans="1:8">
      <c r="A24" s="14">
        <v>21</v>
      </c>
      <c r="B24" s="15">
        <v>309</v>
      </c>
      <c r="C24" s="16" t="s">
        <v>17</v>
      </c>
      <c r="D24" s="16" t="s">
        <v>21</v>
      </c>
      <c r="E24" s="16" t="str">
        <f>"吴小渊"</f>
        <v>吴小渊</v>
      </c>
      <c r="F24" s="16" t="str">
        <f>"女"</f>
        <v>女</v>
      </c>
      <c r="G24" s="16">
        <v>2024071451</v>
      </c>
      <c r="H24" s="17">
        <v>84.858</v>
      </c>
    </row>
  </sheetData>
  <mergeCells count="2">
    <mergeCell ref="A1:H1"/>
    <mergeCell ref="A2:H2"/>
  </mergeCells>
  <conditionalFormatting sqref="H3:H24">
    <cfRule type="duplicateValues" dxfId="0" priority="1"/>
  </conditionalFormatting>
  <pageMargins left="0.196527777777778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</dc:creator>
  <cp:lastModifiedBy>笛子</cp:lastModifiedBy>
  <dcterms:created xsi:type="dcterms:W3CDTF">2024-07-12T03:53:00Z</dcterms:created>
  <dcterms:modified xsi:type="dcterms:W3CDTF">2024-07-22T07:40:37Z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FC9DBAABDC0F4714B52D7E8FD4B6CB51_13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false</vt:bool>
  </property>
</Properties>
</file>