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25"/>
  </bookViews>
  <sheets>
    <sheet name="综合成绩" sheetId="3" r:id="rId1"/>
  </sheets>
  <definedNames>
    <definedName name="_xlnm._FilterDatabase" localSheetId="0" hidden="1">综合成绩!$A$1:$K$58</definedName>
  </definedNames>
  <calcPr calcId="152511"/>
</workbook>
</file>

<file path=xl/calcChain.xml><?xml version="1.0" encoding="utf-8"?>
<calcChain xmlns="http://schemas.openxmlformats.org/spreadsheetml/2006/main">
  <c r="G6" i="3" l="1"/>
  <c r="J6" i="3" s="1"/>
  <c r="I58" i="3"/>
  <c r="G58" i="3"/>
  <c r="G59" i="3"/>
  <c r="J59" i="3" s="1"/>
  <c r="I57" i="3"/>
  <c r="G57" i="3"/>
  <c r="I55" i="3"/>
  <c r="G55" i="3"/>
  <c r="G56" i="3"/>
  <c r="J56" i="3" s="1"/>
  <c r="I54" i="3"/>
  <c r="G54" i="3"/>
  <c r="G53" i="3"/>
  <c r="J53" i="3" s="1"/>
  <c r="I52" i="3"/>
  <c r="G52" i="3"/>
  <c r="I51" i="3"/>
  <c r="G51" i="3"/>
  <c r="I50" i="3"/>
  <c r="G50" i="3"/>
  <c r="I48" i="3"/>
  <c r="G48" i="3"/>
  <c r="I49" i="3"/>
  <c r="G49" i="3"/>
  <c r="J49" i="3" s="1"/>
  <c r="I47" i="3"/>
  <c r="G47" i="3"/>
  <c r="I46" i="3"/>
  <c r="G46" i="3"/>
  <c r="I45" i="3"/>
  <c r="G45" i="3"/>
  <c r="I44" i="3"/>
  <c r="G44" i="3"/>
  <c r="J44" i="3" s="1"/>
  <c r="I42" i="3"/>
  <c r="G42" i="3"/>
  <c r="I43" i="3"/>
  <c r="G43" i="3"/>
  <c r="I41" i="3"/>
  <c r="G41" i="3"/>
  <c r="I40" i="3"/>
  <c r="G40" i="3"/>
  <c r="I39" i="3"/>
  <c r="G39" i="3"/>
  <c r="I38" i="3"/>
  <c r="G38" i="3"/>
  <c r="I37" i="3"/>
  <c r="G37" i="3"/>
  <c r="I36" i="3"/>
  <c r="G36" i="3"/>
  <c r="J36" i="3" s="1"/>
  <c r="I35" i="3"/>
  <c r="G35" i="3"/>
  <c r="I33" i="3"/>
  <c r="G33" i="3"/>
  <c r="I34" i="3"/>
  <c r="G34" i="3"/>
  <c r="I32" i="3"/>
  <c r="G32" i="3"/>
  <c r="I31" i="3"/>
  <c r="G31" i="3"/>
  <c r="I30" i="3"/>
  <c r="G30" i="3"/>
  <c r="I29" i="3"/>
  <c r="G29" i="3"/>
  <c r="I28" i="3"/>
  <c r="G28" i="3"/>
  <c r="I27" i="3"/>
  <c r="G27" i="3"/>
  <c r="I26" i="3"/>
  <c r="G26" i="3"/>
  <c r="G25" i="3"/>
  <c r="J25" i="3" s="1"/>
  <c r="I24" i="3"/>
  <c r="G24" i="3"/>
  <c r="I22" i="3"/>
  <c r="G22" i="3"/>
  <c r="I23" i="3"/>
  <c r="G23" i="3"/>
  <c r="I21" i="3"/>
  <c r="G21" i="3"/>
  <c r="I20" i="3"/>
  <c r="G20" i="3"/>
  <c r="I19" i="3"/>
  <c r="G19" i="3"/>
  <c r="I18" i="3"/>
  <c r="G18" i="3"/>
  <c r="I17" i="3"/>
  <c r="G17" i="3"/>
  <c r="I16" i="3"/>
  <c r="G16" i="3"/>
  <c r="I15" i="3"/>
  <c r="G15" i="3"/>
  <c r="G14" i="3"/>
  <c r="J14" i="3" s="1"/>
  <c r="I13" i="3"/>
  <c r="G13" i="3"/>
  <c r="I11" i="3"/>
  <c r="G11" i="3"/>
  <c r="I10" i="3"/>
  <c r="G10" i="3"/>
  <c r="G12" i="3"/>
  <c r="J12" i="3" s="1"/>
  <c r="I9" i="3"/>
  <c r="G9" i="3"/>
  <c r="I8" i="3"/>
  <c r="G8" i="3"/>
  <c r="I7" i="3"/>
  <c r="G7" i="3"/>
  <c r="I5" i="3"/>
  <c r="G5" i="3"/>
  <c r="I4" i="3"/>
  <c r="G4" i="3"/>
  <c r="J57" i="3" l="1"/>
  <c r="J47" i="3"/>
  <c r="J16" i="3"/>
  <c r="J20" i="3"/>
  <c r="J51" i="3"/>
  <c r="J11" i="3"/>
  <c r="J29" i="3"/>
  <c r="J31" i="3"/>
  <c r="J37" i="3"/>
  <c r="J41" i="3"/>
  <c r="J45" i="3"/>
  <c r="J26" i="3"/>
  <c r="J30" i="3"/>
  <c r="J7" i="3"/>
  <c r="J15" i="3"/>
  <c r="J21" i="3"/>
  <c r="J18" i="3"/>
  <c r="J23" i="3"/>
  <c r="J33" i="3"/>
  <c r="J38" i="3"/>
  <c r="J43" i="3"/>
  <c r="J46" i="3"/>
  <c r="J54" i="3"/>
  <c r="J58" i="3"/>
  <c r="J5" i="3"/>
  <c r="J27" i="3"/>
  <c r="J50" i="3"/>
  <c r="J10" i="3"/>
  <c r="J19" i="3"/>
  <c r="J22" i="3"/>
  <c r="J28" i="3"/>
  <c r="J35" i="3"/>
  <c r="J39" i="3"/>
  <c r="J42" i="3"/>
  <c r="J55" i="3"/>
  <c r="J52" i="3"/>
  <c r="J48" i="3"/>
  <c r="J40" i="3"/>
  <c r="J34" i="3"/>
  <c r="J32" i="3"/>
  <c r="J24" i="3"/>
  <c r="J17" i="3"/>
  <c r="J13" i="3"/>
  <c r="J9" i="3"/>
  <c r="J8" i="3"/>
  <c r="J4" i="3"/>
</calcChain>
</file>

<file path=xl/sharedStrings.xml><?xml version="1.0" encoding="utf-8"?>
<sst xmlns="http://schemas.openxmlformats.org/spreadsheetml/2006/main" count="307" uniqueCount="151">
  <si>
    <t>附件</t>
  </si>
  <si>
    <t>临汾市卫生健康委员会所属事业单位2024年公开招聘工作人员综合成绩</t>
  </si>
  <si>
    <t>报考单位</t>
  </si>
  <si>
    <t>姓名</t>
  </si>
  <si>
    <t>性别</t>
  </si>
  <si>
    <t>出生年月</t>
  </si>
  <si>
    <t>报考岗位</t>
  </si>
  <si>
    <t>笔试分数</t>
  </si>
  <si>
    <t>笔试成绩（60%）</t>
  </si>
  <si>
    <t>面试分数</t>
  </si>
  <si>
    <t>面试成绩（40%）</t>
  </si>
  <si>
    <t>总成绩</t>
  </si>
  <si>
    <t>排名</t>
  </si>
  <si>
    <t>临汾市人民医院</t>
  </si>
  <si>
    <t>曹慧丽</t>
  </si>
  <si>
    <t>女</t>
  </si>
  <si>
    <t>专业技术一</t>
  </si>
  <si>
    <t>67.04</t>
  </si>
  <si>
    <t>临汾市第三人民医院</t>
  </si>
  <si>
    <t>李静</t>
  </si>
  <si>
    <t>专业技术二</t>
  </si>
  <si>
    <t>70.41</t>
  </si>
  <si>
    <t>范亚荣</t>
  </si>
  <si>
    <t>70.4</t>
  </si>
  <si>
    <t>王亚婧</t>
  </si>
  <si>
    <t>专业技术三</t>
  </si>
  <si>
    <t>70.32</t>
  </si>
  <si>
    <t>吉英萃</t>
  </si>
  <si>
    <t>67.32</t>
  </si>
  <si>
    <t>李倩</t>
  </si>
  <si>
    <t>67.09</t>
  </si>
  <si>
    <t>宋佩遥</t>
  </si>
  <si>
    <t>专业技术七</t>
  </si>
  <si>
    <t>68.14</t>
  </si>
  <si>
    <t>许英泽</t>
  </si>
  <si>
    <t>男</t>
  </si>
  <si>
    <t>61.32</t>
  </si>
  <si>
    <t>闫易霞</t>
  </si>
  <si>
    <t>60.23</t>
  </si>
  <si>
    <t>席桐</t>
  </si>
  <si>
    <t>专业技术八</t>
  </si>
  <si>
    <t>田鹏燕</t>
  </si>
  <si>
    <t>65.58</t>
  </si>
  <si>
    <t>吉男</t>
  </si>
  <si>
    <t>专业技术九</t>
  </si>
  <si>
    <t>68.9</t>
  </si>
  <si>
    <t>张家玉</t>
  </si>
  <si>
    <t>专业技术十二</t>
  </si>
  <si>
    <t>73.4</t>
  </si>
  <si>
    <t>崔迎军</t>
  </si>
  <si>
    <t>46.26</t>
  </si>
  <si>
    <t>临汾市第五人民医院</t>
  </si>
  <si>
    <t>马姣</t>
  </si>
  <si>
    <t>专业技术三十一</t>
  </si>
  <si>
    <t>75</t>
  </si>
  <si>
    <t>师凡</t>
  </si>
  <si>
    <t>66.13</t>
  </si>
  <si>
    <t>孟祥宇</t>
  </si>
  <si>
    <t>专业技术三十三</t>
  </si>
  <si>
    <t>69.27</t>
  </si>
  <si>
    <t>王路昊</t>
  </si>
  <si>
    <t>68.72</t>
  </si>
  <si>
    <t>李鹏</t>
  </si>
  <si>
    <t>60.73</t>
  </si>
  <si>
    <t>卫子扬</t>
  </si>
  <si>
    <t>59.69</t>
  </si>
  <si>
    <t>李若凡</t>
  </si>
  <si>
    <t>57.18</t>
  </si>
  <si>
    <t>梁毅钧</t>
  </si>
  <si>
    <t>57.04</t>
  </si>
  <si>
    <t>临汾市儿童医院</t>
  </si>
  <si>
    <t>王国恒</t>
  </si>
  <si>
    <t>专业技术三十五</t>
  </si>
  <si>
    <t>65.22</t>
  </si>
  <si>
    <t>任晓丽</t>
  </si>
  <si>
    <t>63.32</t>
  </si>
  <si>
    <t>张岩</t>
  </si>
  <si>
    <t>专业技术三十八</t>
  </si>
  <si>
    <t>76.13</t>
  </si>
  <si>
    <t>刘奇星</t>
  </si>
  <si>
    <t>70.73</t>
  </si>
  <si>
    <t>芦晓晓</t>
  </si>
  <si>
    <t>68.36</t>
  </si>
  <si>
    <t>牛逵亮</t>
  </si>
  <si>
    <t>68.09</t>
  </si>
  <si>
    <t>苏滨滨</t>
  </si>
  <si>
    <t>66.9</t>
  </si>
  <si>
    <t>张莹璠</t>
  </si>
  <si>
    <t>专业技术四十</t>
  </si>
  <si>
    <t>71.36</t>
  </si>
  <si>
    <t>赵敏</t>
  </si>
  <si>
    <t>70.04</t>
  </si>
  <si>
    <t>臧瑞建</t>
  </si>
  <si>
    <t>65.27</t>
  </si>
  <si>
    <t>临汾市中医医院</t>
  </si>
  <si>
    <t>冯晨龙</t>
  </si>
  <si>
    <t>专业技术二十八</t>
  </si>
  <si>
    <t>80.23</t>
  </si>
  <si>
    <t>贺晨跃</t>
  </si>
  <si>
    <t>78.96</t>
  </si>
  <si>
    <t>张国庆</t>
  </si>
  <si>
    <t>77.99</t>
  </si>
  <si>
    <t>许新娜</t>
  </si>
  <si>
    <t>专业技术二十九</t>
  </si>
  <si>
    <t>78.27</t>
  </si>
  <si>
    <t>刘华筝</t>
  </si>
  <si>
    <t>77.14</t>
  </si>
  <si>
    <t>杨艺璇</t>
  </si>
  <si>
    <t>李慧</t>
  </si>
  <si>
    <t>74.72</t>
  </si>
  <si>
    <t>郝御君</t>
  </si>
  <si>
    <t>74.44</t>
  </si>
  <si>
    <t>孙浩洋</t>
  </si>
  <si>
    <t>73.09</t>
  </si>
  <si>
    <t>刘紫薇</t>
  </si>
  <si>
    <t>专业技术十五</t>
  </si>
  <si>
    <t>72</t>
  </si>
  <si>
    <t>许柄晖</t>
  </si>
  <si>
    <t>专业技术十六</t>
  </si>
  <si>
    <t>69.82</t>
  </si>
  <si>
    <t>李铁鹏</t>
  </si>
  <si>
    <t>专业技术十九</t>
  </si>
  <si>
    <t>68.64</t>
  </si>
  <si>
    <t>靳晓甜</t>
  </si>
  <si>
    <t>专业技术二十四</t>
  </si>
  <si>
    <t>73.53</t>
  </si>
  <si>
    <t>宋林睿</t>
  </si>
  <si>
    <t>73.13</t>
  </si>
  <si>
    <t>宋建濎</t>
  </si>
  <si>
    <t>王莉莉</t>
  </si>
  <si>
    <t>专业技术二十五</t>
  </si>
  <si>
    <t>韩茹菲</t>
  </si>
  <si>
    <t>66.96</t>
  </si>
  <si>
    <t>张苗苗</t>
  </si>
  <si>
    <t>66.88</t>
  </si>
  <si>
    <t>郭金金</t>
  </si>
  <si>
    <t>专业技术二十六</t>
  </si>
  <si>
    <t>68.49</t>
  </si>
  <si>
    <t>辛亚华</t>
  </si>
  <si>
    <t>65.33</t>
  </si>
  <si>
    <t>徐振亚</t>
  </si>
  <si>
    <t>63.89</t>
  </si>
  <si>
    <t>史珈琦</t>
  </si>
  <si>
    <t>专业技术二十七</t>
  </si>
  <si>
    <t>74.45</t>
  </si>
  <si>
    <t>张庭雨</t>
  </si>
  <si>
    <t>72.13</t>
  </si>
  <si>
    <t>王璐</t>
  </si>
  <si>
    <t>72.08</t>
  </si>
  <si>
    <t>-</t>
    <phoneticPr fontId="7" type="noConversion"/>
  </si>
  <si>
    <t>临汾市第三人民医院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</si>
</sst>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.mm"/>
    <numFmt numFmtId="177" formatCode="0.00_ "/>
  </numFmts>
  <fonts count="9">
    <font>
      <sz val="11"/>
      <color indexed="8"/>
      <name val="等线"/>
      <charset val="134"/>
      <scheme val="minor"/>
    </font>
    <font>
      <sz val="11"/>
      <color indexed="8"/>
      <name val="仿宋"/>
      <family val="3"/>
      <charset val="134"/>
    </font>
    <font>
      <sz val="16"/>
      <color indexed="8"/>
      <name val="黑体"/>
      <family val="3"/>
      <charset val="134"/>
    </font>
    <font>
      <sz val="18"/>
      <color indexed="8"/>
      <name val="方正小标宋简体"/>
      <family val="3"/>
      <charset val="134"/>
    </font>
    <font>
      <b/>
      <sz val="12"/>
      <name val="宋体"/>
      <family val="3"/>
      <charset val="134"/>
    </font>
    <font>
      <sz val="11"/>
      <name val="仿宋"/>
      <family val="3"/>
      <charset val="134"/>
    </font>
    <font>
      <sz val="11"/>
      <name val="仿宋"/>
      <family val="3"/>
      <charset val="134"/>
    </font>
    <font>
      <sz val="9"/>
      <name val="等线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52" workbookViewId="0">
      <selection activeCell="B44" sqref="B44"/>
    </sheetView>
  </sheetViews>
  <sheetFormatPr defaultColWidth="9" defaultRowHeight="13.5"/>
  <cols>
    <col min="1" max="1" width="25.375" customWidth="1"/>
    <col min="2" max="2" width="12.5" customWidth="1"/>
    <col min="4" max="4" width="12.5" customWidth="1"/>
    <col min="5" max="5" width="16.375" style="2" customWidth="1"/>
    <col min="6" max="6" width="11.875" style="3" customWidth="1"/>
    <col min="7" max="7" width="10.75" style="2" customWidth="1"/>
    <col min="8" max="8" width="11.25" style="4" customWidth="1"/>
    <col min="9" max="9" width="12.375" style="3" customWidth="1"/>
    <col min="10" max="10" width="12.375" style="4" customWidth="1"/>
    <col min="11" max="11" width="9" style="2"/>
  </cols>
  <sheetData>
    <row r="1" spans="1:11" ht="20.25">
      <c r="A1" s="5" t="s">
        <v>0</v>
      </c>
    </row>
    <row r="2" spans="1:11" ht="45.95" customHeight="1">
      <c r="A2" s="20" t="s">
        <v>1</v>
      </c>
      <c r="B2" s="20"/>
      <c r="C2" s="20"/>
      <c r="D2" s="20"/>
      <c r="E2" s="20"/>
      <c r="F2" s="21"/>
      <c r="G2" s="20"/>
      <c r="H2" s="20"/>
      <c r="I2" s="20"/>
      <c r="J2" s="20"/>
      <c r="K2" s="20"/>
    </row>
    <row r="3" spans="1:11" ht="28.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4" t="s">
        <v>7</v>
      </c>
      <c r="G3" s="7" t="s">
        <v>8</v>
      </c>
      <c r="H3" s="14" t="s">
        <v>9</v>
      </c>
      <c r="I3" s="14" t="s">
        <v>10</v>
      </c>
      <c r="J3" s="14" t="s">
        <v>11</v>
      </c>
      <c r="K3" s="7" t="s">
        <v>12</v>
      </c>
    </row>
    <row r="4" spans="1:11" s="1" customFormat="1" ht="30" customHeight="1">
      <c r="A4" s="8" t="s">
        <v>13</v>
      </c>
      <c r="B4" s="8" t="s">
        <v>14</v>
      </c>
      <c r="C4" s="9" t="s">
        <v>15</v>
      </c>
      <c r="D4" s="10">
        <v>32303</v>
      </c>
      <c r="E4" s="8" t="s">
        <v>16</v>
      </c>
      <c r="F4" s="15" t="s">
        <v>17</v>
      </c>
      <c r="G4" s="16">
        <f>ROUND(F4*0.6,2)</f>
        <v>40.22</v>
      </c>
      <c r="H4" s="22">
        <v>81.22</v>
      </c>
      <c r="I4" s="17">
        <f>ROUND(H4*0.4,2)</f>
        <v>32.49</v>
      </c>
      <c r="J4" s="17">
        <f>ROUND(G4+I4,2)</f>
        <v>72.709999999999994</v>
      </c>
      <c r="K4" s="18">
        <v>1</v>
      </c>
    </row>
    <row r="5" spans="1:11" s="1" customFormat="1" ht="30" customHeight="1">
      <c r="A5" s="8" t="s">
        <v>150</v>
      </c>
      <c r="B5" s="8" t="s">
        <v>22</v>
      </c>
      <c r="C5" s="9" t="s">
        <v>15</v>
      </c>
      <c r="D5" s="10">
        <v>36292</v>
      </c>
      <c r="E5" s="8" t="s">
        <v>20</v>
      </c>
      <c r="F5" s="15" t="s">
        <v>23</v>
      </c>
      <c r="G5" s="16">
        <f>ROUND(F5*0.6,2)</f>
        <v>42.24</v>
      </c>
      <c r="H5" s="22">
        <v>79.73</v>
      </c>
      <c r="I5" s="17">
        <f>ROUND(H5*0.4,2)</f>
        <v>31.89</v>
      </c>
      <c r="J5" s="17">
        <f>ROUND(G5+I5,2)</f>
        <v>74.13</v>
      </c>
      <c r="K5" s="18">
        <v>1</v>
      </c>
    </row>
    <row r="6" spans="1:11" s="1" customFormat="1" ht="30" customHeight="1">
      <c r="A6" s="8" t="s">
        <v>18</v>
      </c>
      <c r="B6" s="8" t="s">
        <v>19</v>
      </c>
      <c r="C6" s="9" t="s">
        <v>15</v>
      </c>
      <c r="D6" s="10">
        <v>33738</v>
      </c>
      <c r="E6" s="8" t="s">
        <v>20</v>
      </c>
      <c r="F6" s="15" t="s">
        <v>21</v>
      </c>
      <c r="G6" s="16">
        <f t="shared" ref="G6:G36" si="0">ROUND(F6*0.6,2)</f>
        <v>42.25</v>
      </c>
      <c r="H6" s="24" t="s">
        <v>149</v>
      </c>
      <c r="I6" s="23" t="s">
        <v>149</v>
      </c>
      <c r="J6" s="17">
        <f>ROUND(G6,2)</f>
        <v>42.25</v>
      </c>
      <c r="K6" s="18">
        <v>2</v>
      </c>
    </row>
    <row r="7" spans="1:11" s="1" customFormat="1" ht="30" customHeight="1">
      <c r="A7" s="8" t="s">
        <v>18</v>
      </c>
      <c r="B7" s="8" t="s">
        <v>24</v>
      </c>
      <c r="C7" s="9" t="s">
        <v>15</v>
      </c>
      <c r="D7" s="10">
        <v>35743</v>
      </c>
      <c r="E7" s="8" t="s">
        <v>25</v>
      </c>
      <c r="F7" s="15" t="s">
        <v>26</v>
      </c>
      <c r="G7" s="16">
        <f t="shared" si="0"/>
        <v>42.19</v>
      </c>
      <c r="H7" s="22">
        <v>82.58</v>
      </c>
      <c r="I7" s="17">
        <f t="shared" ref="I7:I36" si="1">ROUND(H7*0.4,2)</f>
        <v>33.03</v>
      </c>
      <c r="J7" s="17">
        <f t="shared" ref="J7:J36" si="2">ROUND(G7+I7,2)</f>
        <v>75.22</v>
      </c>
      <c r="K7" s="18">
        <v>1</v>
      </c>
    </row>
    <row r="8" spans="1:11" s="1" customFormat="1" ht="30" customHeight="1">
      <c r="A8" s="8" t="s">
        <v>18</v>
      </c>
      <c r="B8" s="8" t="s">
        <v>27</v>
      </c>
      <c r="C8" s="9" t="s">
        <v>15</v>
      </c>
      <c r="D8" s="10">
        <v>35928</v>
      </c>
      <c r="E8" s="8" t="s">
        <v>25</v>
      </c>
      <c r="F8" s="15" t="s">
        <v>28</v>
      </c>
      <c r="G8" s="16">
        <f t="shared" si="0"/>
        <v>40.39</v>
      </c>
      <c r="H8" s="22">
        <v>81.430000000000007</v>
      </c>
      <c r="I8" s="17">
        <f t="shared" si="1"/>
        <v>32.57</v>
      </c>
      <c r="J8" s="17">
        <f t="shared" si="2"/>
        <v>72.959999999999994</v>
      </c>
      <c r="K8" s="18">
        <v>2</v>
      </c>
    </row>
    <row r="9" spans="1:11" s="1" customFormat="1" ht="30" customHeight="1">
      <c r="A9" s="8" t="s">
        <v>18</v>
      </c>
      <c r="B9" s="8" t="s">
        <v>29</v>
      </c>
      <c r="C9" s="9" t="s">
        <v>15</v>
      </c>
      <c r="D9" s="10">
        <v>35517</v>
      </c>
      <c r="E9" s="8" t="s">
        <v>25</v>
      </c>
      <c r="F9" s="15" t="s">
        <v>30</v>
      </c>
      <c r="G9" s="16">
        <f t="shared" si="0"/>
        <v>40.25</v>
      </c>
      <c r="H9" s="22">
        <v>80.569999999999993</v>
      </c>
      <c r="I9" s="17">
        <f t="shared" si="1"/>
        <v>32.229999999999997</v>
      </c>
      <c r="J9" s="17">
        <f t="shared" si="2"/>
        <v>72.48</v>
      </c>
      <c r="K9" s="25">
        <v>3</v>
      </c>
    </row>
    <row r="10" spans="1:11" s="1" customFormat="1" ht="30" customHeight="1">
      <c r="A10" s="8" t="s">
        <v>18</v>
      </c>
      <c r="B10" s="8" t="s">
        <v>34</v>
      </c>
      <c r="C10" s="9" t="s">
        <v>35</v>
      </c>
      <c r="D10" s="10">
        <v>35382</v>
      </c>
      <c r="E10" s="8" t="s">
        <v>32</v>
      </c>
      <c r="F10" s="15" t="s">
        <v>36</v>
      </c>
      <c r="G10" s="16">
        <f t="shared" si="0"/>
        <v>36.79</v>
      </c>
      <c r="H10" s="22">
        <v>79.75</v>
      </c>
      <c r="I10" s="17">
        <f t="shared" si="1"/>
        <v>31.9</v>
      </c>
      <c r="J10" s="17">
        <f t="shared" si="2"/>
        <v>68.69</v>
      </c>
      <c r="K10" s="19">
        <v>1</v>
      </c>
    </row>
    <row r="11" spans="1:11" s="1" customFormat="1" ht="30" customHeight="1">
      <c r="A11" s="8" t="s">
        <v>18</v>
      </c>
      <c r="B11" s="8" t="s">
        <v>37</v>
      </c>
      <c r="C11" s="9" t="s">
        <v>15</v>
      </c>
      <c r="D11" s="10">
        <v>35696</v>
      </c>
      <c r="E11" s="8" t="s">
        <v>32</v>
      </c>
      <c r="F11" s="15" t="s">
        <v>38</v>
      </c>
      <c r="G11" s="16">
        <f t="shared" si="0"/>
        <v>36.14</v>
      </c>
      <c r="H11" s="22">
        <v>76.77</v>
      </c>
      <c r="I11" s="17">
        <f t="shared" si="1"/>
        <v>30.71</v>
      </c>
      <c r="J11" s="17">
        <f t="shared" si="2"/>
        <v>66.849999999999994</v>
      </c>
      <c r="K11" s="19">
        <v>2</v>
      </c>
    </row>
    <row r="12" spans="1:11" s="1" customFormat="1" ht="30" customHeight="1">
      <c r="A12" s="8" t="s">
        <v>18</v>
      </c>
      <c r="B12" s="8" t="s">
        <v>31</v>
      </c>
      <c r="C12" s="9" t="s">
        <v>15</v>
      </c>
      <c r="D12" s="10">
        <v>35132</v>
      </c>
      <c r="E12" s="8" t="s">
        <v>32</v>
      </c>
      <c r="F12" s="15" t="s">
        <v>33</v>
      </c>
      <c r="G12" s="16">
        <f>ROUND(F12*0.6,2)</f>
        <v>40.880000000000003</v>
      </c>
      <c r="H12" s="24" t="s">
        <v>149</v>
      </c>
      <c r="I12" s="23" t="s">
        <v>149</v>
      </c>
      <c r="J12" s="17">
        <f>ROUND(G12,2)</f>
        <v>40.880000000000003</v>
      </c>
      <c r="K12" s="19">
        <v>3</v>
      </c>
    </row>
    <row r="13" spans="1:11" s="1" customFormat="1" ht="30" customHeight="1">
      <c r="A13" s="8" t="s">
        <v>18</v>
      </c>
      <c r="B13" s="8" t="s">
        <v>39</v>
      </c>
      <c r="C13" s="9" t="s">
        <v>35</v>
      </c>
      <c r="D13" s="10">
        <v>33600</v>
      </c>
      <c r="E13" s="8" t="s">
        <v>40</v>
      </c>
      <c r="F13" s="15" t="s">
        <v>30</v>
      </c>
      <c r="G13" s="16">
        <f t="shared" si="0"/>
        <v>40.25</v>
      </c>
      <c r="H13" s="22">
        <v>82.82</v>
      </c>
      <c r="I13" s="17">
        <f t="shared" si="1"/>
        <v>33.130000000000003</v>
      </c>
      <c r="J13" s="17">
        <f t="shared" si="2"/>
        <v>73.38</v>
      </c>
      <c r="K13" s="19">
        <v>1</v>
      </c>
    </row>
    <row r="14" spans="1:11" s="1" customFormat="1" ht="30" customHeight="1">
      <c r="A14" s="8" t="s">
        <v>18</v>
      </c>
      <c r="B14" s="8" t="s">
        <v>41</v>
      </c>
      <c r="C14" s="9" t="s">
        <v>15</v>
      </c>
      <c r="D14" s="10">
        <v>33004</v>
      </c>
      <c r="E14" s="8" t="s">
        <v>40</v>
      </c>
      <c r="F14" s="15" t="s">
        <v>42</v>
      </c>
      <c r="G14" s="16">
        <f t="shared" si="0"/>
        <v>39.35</v>
      </c>
      <c r="H14" s="24" t="s">
        <v>149</v>
      </c>
      <c r="I14" s="23" t="s">
        <v>149</v>
      </c>
      <c r="J14" s="17">
        <f>ROUND(G14,2)</f>
        <v>39.35</v>
      </c>
      <c r="K14" s="19">
        <v>2</v>
      </c>
    </row>
    <row r="15" spans="1:11" s="1" customFormat="1" ht="30" customHeight="1">
      <c r="A15" s="8" t="s">
        <v>18</v>
      </c>
      <c r="B15" s="8" t="s">
        <v>43</v>
      </c>
      <c r="C15" s="9" t="s">
        <v>35</v>
      </c>
      <c r="D15" s="10">
        <v>34773</v>
      </c>
      <c r="E15" s="8" t="s">
        <v>44</v>
      </c>
      <c r="F15" s="15" t="s">
        <v>45</v>
      </c>
      <c r="G15" s="16">
        <f t="shared" si="0"/>
        <v>41.34</v>
      </c>
      <c r="H15" s="22">
        <v>81.819999999999993</v>
      </c>
      <c r="I15" s="17">
        <f t="shared" si="1"/>
        <v>32.729999999999997</v>
      </c>
      <c r="J15" s="17">
        <f t="shared" si="2"/>
        <v>74.069999999999993</v>
      </c>
      <c r="K15" s="19">
        <v>1</v>
      </c>
    </row>
    <row r="16" spans="1:11" s="1" customFormat="1" ht="30" customHeight="1">
      <c r="A16" s="8" t="s">
        <v>18</v>
      </c>
      <c r="B16" s="8" t="s">
        <v>46</v>
      </c>
      <c r="C16" s="9" t="s">
        <v>35</v>
      </c>
      <c r="D16" s="10">
        <v>35187</v>
      </c>
      <c r="E16" s="8" t="s">
        <v>47</v>
      </c>
      <c r="F16" s="15" t="s">
        <v>48</v>
      </c>
      <c r="G16" s="16">
        <f t="shared" si="0"/>
        <v>44.04</v>
      </c>
      <c r="H16" s="22">
        <v>82.05</v>
      </c>
      <c r="I16" s="17">
        <f t="shared" si="1"/>
        <v>32.82</v>
      </c>
      <c r="J16" s="17">
        <f t="shared" si="2"/>
        <v>76.86</v>
      </c>
      <c r="K16" s="19">
        <v>1</v>
      </c>
    </row>
    <row r="17" spans="1:11" s="1" customFormat="1" ht="30" customHeight="1">
      <c r="A17" s="8" t="s">
        <v>18</v>
      </c>
      <c r="B17" s="8" t="s">
        <v>49</v>
      </c>
      <c r="C17" s="9" t="s">
        <v>35</v>
      </c>
      <c r="D17" s="10">
        <v>32843</v>
      </c>
      <c r="E17" s="8" t="s">
        <v>47</v>
      </c>
      <c r="F17" s="15" t="s">
        <v>50</v>
      </c>
      <c r="G17" s="16">
        <f t="shared" si="0"/>
        <v>27.76</v>
      </c>
      <c r="H17" s="22">
        <v>76.569999999999993</v>
      </c>
      <c r="I17" s="17">
        <f t="shared" si="1"/>
        <v>30.63</v>
      </c>
      <c r="J17" s="17">
        <f t="shared" si="2"/>
        <v>58.39</v>
      </c>
      <c r="K17" s="19">
        <v>2</v>
      </c>
    </row>
    <row r="18" spans="1:11" s="1" customFormat="1" ht="30" customHeight="1">
      <c r="A18" s="8" t="s">
        <v>51</v>
      </c>
      <c r="B18" s="11" t="s">
        <v>52</v>
      </c>
      <c r="C18" s="9" t="s">
        <v>15</v>
      </c>
      <c r="D18" s="10">
        <v>36227</v>
      </c>
      <c r="E18" s="11" t="s">
        <v>53</v>
      </c>
      <c r="F18" s="15" t="s">
        <v>54</v>
      </c>
      <c r="G18" s="16">
        <f t="shared" si="0"/>
        <v>45</v>
      </c>
      <c r="H18" s="22">
        <v>79.58</v>
      </c>
      <c r="I18" s="17">
        <f t="shared" si="1"/>
        <v>31.83</v>
      </c>
      <c r="J18" s="17">
        <f t="shared" si="2"/>
        <v>76.83</v>
      </c>
      <c r="K18" s="19">
        <v>1</v>
      </c>
    </row>
    <row r="19" spans="1:11" s="1" customFormat="1" ht="30" customHeight="1">
      <c r="A19" s="8" t="s">
        <v>51</v>
      </c>
      <c r="B19" s="11" t="s">
        <v>55</v>
      </c>
      <c r="C19" s="9" t="s">
        <v>15</v>
      </c>
      <c r="D19" s="10">
        <v>33998</v>
      </c>
      <c r="E19" s="11" t="s">
        <v>53</v>
      </c>
      <c r="F19" s="15" t="s">
        <v>56</v>
      </c>
      <c r="G19" s="16">
        <f t="shared" si="0"/>
        <v>39.68</v>
      </c>
      <c r="H19" s="22">
        <v>76.819999999999993</v>
      </c>
      <c r="I19" s="17">
        <f t="shared" si="1"/>
        <v>30.73</v>
      </c>
      <c r="J19" s="17">
        <f t="shared" si="2"/>
        <v>70.41</v>
      </c>
      <c r="K19" s="19">
        <v>2</v>
      </c>
    </row>
    <row r="20" spans="1:11" s="1" customFormat="1" ht="30" customHeight="1">
      <c r="A20" s="8" t="s">
        <v>51</v>
      </c>
      <c r="B20" s="11" t="s">
        <v>57</v>
      </c>
      <c r="C20" s="9" t="s">
        <v>35</v>
      </c>
      <c r="D20" s="10">
        <v>37264</v>
      </c>
      <c r="E20" s="11" t="s">
        <v>58</v>
      </c>
      <c r="F20" s="15" t="s">
        <v>59</v>
      </c>
      <c r="G20" s="16">
        <f t="shared" si="0"/>
        <v>41.56</v>
      </c>
      <c r="H20" s="22">
        <v>82.25</v>
      </c>
      <c r="I20" s="17">
        <f t="shared" si="1"/>
        <v>32.9</v>
      </c>
      <c r="J20" s="17">
        <f t="shared" si="2"/>
        <v>74.459999999999994</v>
      </c>
      <c r="K20" s="19">
        <v>1</v>
      </c>
    </row>
    <row r="21" spans="1:11" s="1" customFormat="1" ht="30" customHeight="1">
      <c r="A21" s="8" t="s">
        <v>51</v>
      </c>
      <c r="B21" s="11" t="s">
        <v>60</v>
      </c>
      <c r="C21" s="9" t="s">
        <v>35</v>
      </c>
      <c r="D21" s="10">
        <v>37025</v>
      </c>
      <c r="E21" s="11" t="s">
        <v>58</v>
      </c>
      <c r="F21" s="15" t="s">
        <v>61</v>
      </c>
      <c r="G21" s="16">
        <f t="shared" si="0"/>
        <v>41.23</v>
      </c>
      <c r="H21" s="22">
        <v>78.77</v>
      </c>
      <c r="I21" s="17">
        <f t="shared" si="1"/>
        <v>31.51</v>
      </c>
      <c r="J21" s="17">
        <f t="shared" si="2"/>
        <v>72.739999999999995</v>
      </c>
      <c r="K21" s="19">
        <v>2</v>
      </c>
    </row>
    <row r="22" spans="1:11" s="1" customFormat="1" ht="30" customHeight="1">
      <c r="A22" s="8" t="s">
        <v>51</v>
      </c>
      <c r="B22" s="11" t="s">
        <v>64</v>
      </c>
      <c r="C22" s="9" t="s">
        <v>35</v>
      </c>
      <c r="D22" s="10">
        <v>36481</v>
      </c>
      <c r="E22" s="11" t="s">
        <v>58</v>
      </c>
      <c r="F22" s="15" t="s">
        <v>65</v>
      </c>
      <c r="G22" s="16">
        <f>ROUND(F22*0.6,2)</f>
        <v>35.81</v>
      </c>
      <c r="H22" s="22">
        <v>81.05</v>
      </c>
      <c r="I22" s="17">
        <f>ROUND(H22*0.4,2)</f>
        <v>32.42</v>
      </c>
      <c r="J22" s="17">
        <f>ROUND(G22+I22,2)</f>
        <v>68.23</v>
      </c>
      <c r="K22" s="19">
        <v>3</v>
      </c>
    </row>
    <row r="23" spans="1:11" s="1" customFormat="1" ht="30" customHeight="1">
      <c r="A23" s="8" t="s">
        <v>51</v>
      </c>
      <c r="B23" s="11" t="s">
        <v>62</v>
      </c>
      <c r="C23" s="9" t="s">
        <v>35</v>
      </c>
      <c r="D23" s="10">
        <v>35470</v>
      </c>
      <c r="E23" s="11" t="s">
        <v>58</v>
      </c>
      <c r="F23" s="15" t="s">
        <v>63</v>
      </c>
      <c r="G23" s="16">
        <f t="shared" si="0"/>
        <v>36.44</v>
      </c>
      <c r="H23" s="22">
        <v>78</v>
      </c>
      <c r="I23" s="17">
        <f t="shared" si="1"/>
        <v>31.2</v>
      </c>
      <c r="J23" s="17">
        <f t="shared" si="2"/>
        <v>67.64</v>
      </c>
      <c r="K23" s="19">
        <v>4</v>
      </c>
    </row>
    <row r="24" spans="1:11" s="1" customFormat="1" ht="30" customHeight="1">
      <c r="A24" s="8" t="s">
        <v>51</v>
      </c>
      <c r="B24" s="11" t="s">
        <v>66</v>
      </c>
      <c r="C24" s="9" t="s">
        <v>35</v>
      </c>
      <c r="D24" s="10">
        <v>34239</v>
      </c>
      <c r="E24" s="11" t="s">
        <v>58</v>
      </c>
      <c r="F24" s="15" t="s">
        <v>67</v>
      </c>
      <c r="G24" s="16">
        <f t="shared" si="0"/>
        <v>34.31</v>
      </c>
      <c r="H24" s="22">
        <v>76.05</v>
      </c>
      <c r="I24" s="17">
        <f t="shared" si="1"/>
        <v>30.42</v>
      </c>
      <c r="J24" s="17">
        <f t="shared" si="2"/>
        <v>64.73</v>
      </c>
      <c r="K24" s="19">
        <v>5</v>
      </c>
    </row>
    <row r="25" spans="1:11" s="1" customFormat="1" ht="30" customHeight="1">
      <c r="A25" s="8" t="s">
        <v>51</v>
      </c>
      <c r="B25" s="12" t="s">
        <v>68</v>
      </c>
      <c r="C25" s="9" t="s">
        <v>35</v>
      </c>
      <c r="D25" s="10">
        <v>36269</v>
      </c>
      <c r="E25" s="11" t="s">
        <v>58</v>
      </c>
      <c r="F25" s="15" t="s">
        <v>69</v>
      </c>
      <c r="G25" s="16">
        <f t="shared" si="0"/>
        <v>34.22</v>
      </c>
      <c r="H25" s="24" t="s">
        <v>149</v>
      </c>
      <c r="I25" s="23" t="s">
        <v>149</v>
      </c>
      <c r="J25" s="17">
        <f>ROUND(G25,2)</f>
        <v>34.22</v>
      </c>
      <c r="K25" s="19">
        <v>6</v>
      </c>
    </row>
    <row r="26" spans="1:11" s="1" customFormat="1" ht="30" customHeight="1">
      <c r="A26" s="11" t="s">
        <v>70</v>
      </c>
      <c r="B26" s="11" t="s">
        <v>71</v>
      </c>
      <c r="C26" s="9" t="s">
        <v>35</v>
      </c>
      <c r="D26" s="10">
        <v>34918</v>
      </c>
      <c r="E26" s="11" t="s">
        <v>72</v>
      </c>
      <c r="F26" s="15" t="s">
        <v>73</v>
      </c>
      <c r="G26" s="16">
        <f t="shared" si="0"/>
        <v>39.130000000000003</v>
      </c>
      <c r="H26" s="22">
        <v>81.849999999999994</v>
      </c>
      <c r="I26" s="17">
        <f t="shared" si="1"/>
        <v>32.74</v>
      </c>
      <c r="J26" s="17">
        <f t="shared" si="2"/>
        <v>71.87</v>
      </c>
      <c r="K26" s="19">
        <v>1</v>
      </c>
    </row>
    <row r="27" spans="1:11" s="1" customFormat="1" ht="30" customHeight="1">
      <c r="A27" s="11" t="s">
        <v>70</v>
      </c>
      <c r="B27" s="11" t="s">
        <v>74</v>
      </c>
      <c r="C27" s="9" t="s">
        <v>15</v>
      </c>
      <c r="D27" s="10">
        <v>35492</v>
      </c>
      <c r="E27" s="11" t="s">
        <v>72</v>
      </c>
      <c r="F27" s="15" t="s">
        <v>75</v>
      </c>
      <c r="G27" s="16">
        <f t="shared" si="0"/>
        <v>37.99</v>
      </c>
      <c r="H27" s="22">
        <v>78.930000000000007</v>
      </c>
      <c r="I27" s="17">
        <f t="shared" si="1"/>
        <v>31.57</v>
      </c>
      <c r="J27" s="17">
        <f t="shared" si="2"/>
        <v>69.56</v>
      </c>
      <c r="K27" s="19">
        <v>2</v>
      </c>
    </row>
    <row r="28" spans="1:11" s="1" customFormat="1" ht="30" customHeight="1">
      <c r="A28" s="11" t="s">
        <v>70</v>
      </c>
      <c r="B28" s="11" t="s">
        <v>76</v>
      </c>
      <c r="C28" s="9" t="s">
        <v>35</v>
      </c>
      <c r="D28" s="10">
        <v>34734</v>
      </c>
      <c r="E28" s="11" t="s">
        <v>77</v>
      </c>
      <c r="F28" s="15" t="s">
        <v>78</v>
      </c>
      <c r="G28" s="16">
        <f t="shared" si="0"/>
        <v>45.68</v>
      </c>
      <c r="H28" s="22">
        <v>83.73</v>
      </c>
      <c r="I28" s="17">
        <f t="shared" si="1"/>
        <v>33.49</v>
      </c>
      <c r="J28" s="17">
        <f t="shared" si="2"/>
        <v>79.17</v>
      </c>
      <c r="K28" s="9">
        <v>1</v>
      </c>
    </row>
    <row r="29" spans="1:11" s="1" customFormat="1" ht="30" customHeight="1">
      <c r="A29" s="11" t="s">
        <v>70</v>
      </c>
      <c r="B29" s="11" t="s">
        <v>79</v>
      </c>
      <c r="C29" s="9" t="s">
        <v>15</v>
      </c>
      <c r="D29" s="10">
        <v>34042</v>
      </c>
      <c r="E29" s="11" t="s">
        <v>77</v>
      </c>
      <c r="F29" s="15" t="s">
        <v>80</v>
      </c>
      <c r="G29" s="16">
        <f t="shared" si="0"/>
        <v>42.44</v>
      </c>
      <c r="H29" s="22">
        <v>78.150000000000006</v>
      </c>
      <c r="I29" s="17">
        <f t="shared" si="1"/>
        <v>31.26</v>
      </c>
      <c r="J29" s="17">
        <f t="shared" si="2"/>
        <v>73.7</v>
      </c>
      <c r="K29" s="9">
        <v>2</v>
      </c>
    </row>
    <row r="30" spans="1:11" s="1" customFormat="1" ht="30" customHeight="1">
      <c r="A30" s="11" t="s">
        <v>70</v>
      </c>
      <c r="B30" s="11" t="s">
        <v>81</v>
      </c>
      <c r="C30" s="9" t="s">
        <v>35</v>
      </c>
      <c r="D30" s="10">
        <v>35311</v>
      </c>
      <c r="E30" s="11" t="s">
        <v>77</v>
      </c>
      <c r="F30" s="15" t="s">
        <v>82</v>
      </c>
      <c r="G30" s="16">
        <f t="shared" si="0"/>
        <v>41.02</v>
      </c>
      <c r="H30" s="22">
        <v>80.319999999999993</v>
      </c>
      <c r="I30" s="17">
        <f t="shared" si="1"/>
        <v>32.130000000000003</v>
      </c>
      <c r="J30" s="17">
        <f t="shared" si="2"/>
        <v>73.150000000000006</v>
      </c>
      <c r="K30" s="9">
        <v>3</v>
      </c>
    </row>
    <row r="31" spans="1:11" s="1" customFormat="1" ht="30" customHeight="1">
      <c r="A31" s="11" t="s">
        <v>70</v>
      </c>
      <c r="B31" s="11" t="s">
        <v>83</v>
      </c>
      <c r="C31" s="9" t="s">
        <v>35</v>
      </c>
      <c r="D31" s="10">
        <v>34920</v>
      </c>
      <c r="E31" s="11" t="s">
        <v>77</v>
      </c>
      <c r="F31" s="15" t="s">
        <v>84</v>
      </c>
      <c r="G31" s="16">
        <f t="shared" si="0"/>
        <v>40.85</v>
      </c>
      <c r="H31" s="22">
        <v>80.400000000000006</v>
      </c>
      <c r="I31" s="17">
        <f t="shared" si="1"/>
        <v>32.159999999999997</v>
      </c>
      <c r="J31" s="17">
        <f t="shared" si="2"/>
        <v>73.010000000000005</v>
      </c>
      <c r="K31" s="9">
        <v>4</v>
      </c>
    </row>
    <row r="32" spans="1:11" s="1" customFormat="1" ht="30" customHeight="1">
      <c r="A32" s="11" t="s">
        <v>70</v>
      </c>
      <c r="B32" s="11" t="s">
        <v>85</v>
      </c>
      <c r="C32" s="9" t="s">
        <v>35</v>
      </c>
      <c r="D32" s="10">
        <v>36322</v>
      </c>
      <c r="E32" s="11" t="s">
        <v>77</v>
      </c>
      <c r="F32" s="15" t="s">
        <v>86</v>
      </c>
      <c r="G32" s="16">
        <f t="shared" si="0"/>
        <v>40.14</v>
      </c>
      <c r="H32" s="22">
        <v>20</v>
      </c>
      <c r="I32" s="17">
        <f t="shared" si="1"/>
        <v>8</v>
      </c>
      <c r="J32" s="17">
        <f t="shared" si="2"/>
        <v>48.14</v>
      </c>
      <c r="K32" s="19">
        <v>5</v>
      </c>
    </row>
    <row r="33" spans="1:11" s="1" customFormat="1" ht="30" customHeight="1">
      <c r="A33" s="11" t="s">
        <v>70</v>
      </c>
      <c r="B33" s="11" t="s">
        <v>90</v>
      </c>
      <c r="C33" s="9" t="s">
        <v>15</v>
      </c>
      <c r="D33" s="10">
        <v>34944</v>
      </c>
      <c r="E33" s="11" t="s">
        <v>88</v>
      </c>
      <c r="F33" s="15" t="s">
        <v>91</v>
      </c>
      <c r="G33" s="16">
        <f>ROUND(F33*0.6,2)</f>
        <v>42.02</v>
      </c>
      <c r="H33" s="22">
        <v>83.98</v>
      </c>
      <c r="I33" s="17">
        <f>ROUND(H33*0.4,2)</f>
        <v>33.590000000000003</v>
      </c>
      <c r="J33" s="17">
        <f>ROUND(G33+I33,2)</f>
        <v>75.61</v>
      </c>
      <c r="K33" s="19">
        <v>1</v>
      </c>
    </row>
    <row r="34" spans="1:11" s="1" customFormat="1" ht="30" customHeight="1">
      <c r="A34" s="11" t="s">
        <v>70</v>
      </c>
      <c r="B34" s="11" t="s">
        <v>87</v>
      </c>
      <c r="C34" s="9" t="s">
        <v>15</v>
      </c>
      <c r="D34" s="10">
        <v>35964</v>
      </c>
      <c r="E34" s="11" t="s">
        <v>88</v>
      </c>
      <c r="F34" s="15" t="s">
        <v>89</v>
      </c>
      <c r="G34" s="16">
        <f t="shared" si="0"/>
        <v>42.82</v>
      </c>
      <c r="H34" s="22">
        <v>81.25</v>
      </c>
      <c r="I34" s="17">
        <f t="shared" si="1"/>
        <v>32.5</v>
      </c>
      <c r="J34" s="17">
        <f t="shared" si="2"/>
        <v>75.319999999999993</v>
      </c>
      <c r="K34" s="19">
        <v>2</v>
      </c>
    </row>
    <row r="35" spans="1:11" s="1" customFormat="1" ht="30" customHeight="1">
      <c r="A35" s="11" t="s">
        <v>70</v>
      </c>
      <c r="B35" s="11" t="s">
        <v>92</v>
      </c>
      <c r="C35" s="9" t="s">
        <v>35</v>
      </c>
      <c r="D35" s="10">
        <v>36604</v>
      </c>
      <c r="E35" s="11" t="s">
        <v>88</v>
      </c>
      <c r="F35" s="15" t="s">
        <v>93</v>
      </c>
      <c r="G35" s="16">
        <f t="shared" si="0"/>
        <v>39.159999999999997</v>
      </c>
      <c r="H35" s="22">
        <v>80.73</v>
      </c>
      <c r="I35" s="17">
        <f t="shared" si="1"/>
        <v>32.29</v>
      </c>
      <c r="J35" s="17">
        <f t="shared" si="2"/>
        <v>71.45</v>
      </c>
      <c r="K35" s="19">
        <v>3</v>
      </c>
    </row>
    <row r="36" spans="1:11" s="1" customFormat="1" ht="30" customHeight="1">
      <c r="A36" s="8" t="s">
        <v>94</v>
      </c>
      <c r="B36" s="11" t="s">
        <v>95</v>
      </c>
      <c r="C36" s="9" t="s">
        <v>35</v>
      </c>
      <c r="D36" s="10">
        <v>36644</v>
      </c>
      <c r="E36" s="11" t="s">
        <v>96</v>
      </c>
      <c r="F36" s="15" t="s">
        <v>97</v>
      </c>
      <c r="G36" s="16">
        <f t="shared" si="0"/>
        <v>48.14</v>
      </c>
      <c r="H36" s="22">
        <v>80.37</v>
      </c>
      <c r="I36" s="17">
        <f t="shared" si="1"/>
        <v>32.15</v>
      </c>
      <c r="J36" s="17">
        <f t="shared" si="2"/>
        <v>80.290000000000006</v>
      </c>
      <c r="K36" s="19">
        <v>1</v>
      </c>
    </row>
    <row r="37" spans="1:11" s="1" customFormat="1" ht="30" customHeight="1">
      <c r="A37" s="8" t="s">
        <v>94</v>
      </c>
      <c r="B37" s="11" t="s">
        <v>98</v>
      </c>
      <c r="C37" s="9" t="s">
        <v>35</v>
      </c>
      <c r="D37" s="10">
        <v>35872</v>
      </c>
      <c r="E37" s="11" t="s">
        <v>96</v>
      </c>
      <c r="F37" s="15" t="s">
        <v>99</v>
      </c>
      <c r="G37" s="16">
        <f t="shared" ref="G37:G58" si="3">ROUND(F37*0.6,2)</f>
        <v>47.38</v>
      </c>
      <c r="H37" s="22">
        <v>81</v>
      </c>
      <c r="I37" s="17">
        <f t="shared" ref="I37:I58" si="4">ROUND(H37*0.4,2)</f>
        <v>32.4</v>
      </c>
      <c r="J37" s="17">
        <f t="shared" ref="J37:J58" si="5">ROUND(G37+I37,2)</f>
        <v>79.78</v>
      </c>
      <c r="K37" s="9">
        <v>2</v>
      </c>
    </row>
    <row r="38" spans="1:11" s="1" customFormat="1" ht="30" customHeight="1">
      <c r="A38" s="8" t="s">
        <v>94</v>
      </c>
      <c r="B38" s="11" t="s">
        <v>100</v>
      </c>
      <c r="C38" s="9" t="s">
        <v>35</v>
      </c>
      <c r="D38" s="10">
        <v>36434</v>
      </c>
      <c r="E38" s="11" t="s">
        <v>96</v>
      </c>
      <c r="F38" s="15" t="s">
        <v>101</v>
      </c>
      <c r="G38" s="16">
        <f t="shared" si="3"/>
        <v>46.79</v>
      </c>
      <c r="H38" s="22">
        <v>78.83</v>
      </c>
      <c r="I38" s="17">
        <f t="shared" si="4"/>
        <v>31.53</v>
      </c>
      <c r="J38" s="17">
        <f t="shared" si="5"/>
        <v>78.319999999999993</v>
      </c>
      <c r="K38" s="9">
        <v>3</v>
      </c>
    </row>
    <row r="39" spans="1:11" s="1" customFormat="1" ht="30" customHeight="1">
      <c r="A39" s="8" t="s">
        <v>94</v>
      </c>
      <c r="B39" s="11" t="s">
        <v>102</v>
      </c>
      <c r="C39" s="9" t="s">
        <v>15</v>
      </c>
      <c r="D39" s="10">
        <v>34664</v>
      </c>
      <c r="E39" s="11" t="s">
        <v>103</v>
      </c>
      <c r="F39" s="15" t="s">
        <v>104</v>
      </c>
      <c r="G39" s="16">
        <f t="shared" si="3"/>
        <v>46.96</v>
      </c>
      <c r="H39" s="22">
        <v>81.77</v>
      </c>
      <c r="I39" s="17">
        <f t="shared" si="4"/>
        <v>32.71</v>
      </c>
      <c r="J39" s="17">
        <f t="shared" si="5"/>
        <v>79.67</v>
      </c>
      <c r="K39" s="19">
        <v>1</v>
      </c>
    </row>
    <row r="40" spans="1:11" s="1" customFormat="1" ht="30" customHeight="1">
      <c r="A40" s="8" t="s">
        <v>94</v>
      </c>
      <c r="B40" s="11" t="s">
        <v>105</v>
      </c>
      <c r="C40" s="9" t="s">
        <v>15</v>
      </c>
      <c r="D40" s="10">
        <v>35708</v>
      </c>
      <c r="E40" s="11" t="s">
        <v>103</v>
      </c>
      <c r="F40" s="15" t="s">
        <v>106</v>
      </c>
      <c r="G40" s="16">
        <f t="shared" si="3"/>
        <v>46.28</v>
      </c>
      <c r="H40" s="22">
        <v>78.81</v>
      </c>
      <c r="I40" s="17">
        <f t="shared" si="4"/>
        <v>31.52</v>
      </c>
      <c r="J40" s="17">
        <f t="shared" si="5"/>
        <v>77.8</v>
      </c>
      <c r="K40" s="9">
        <v>2</v>
      </c>
    </row>
    <row r="41" spans="1:11" s="1" customFormat="1" ht="30" customHeight="1">
      <c r="A41" s="8" t="s">
        <v>94</v>
      </c>
      <c r="B41" s="11" t="s">
        <v>107</v>
      </c>
      <c r="C41" s="13" t="s">
        <v>15</v>
      </c>
      <c r="D41" s="10">
        <v>35394</v>
      </c>
      <c r="E41" s="11" t="s">
        <v>103</v>
      </c>
      <c r="F41" s="15" t="s">
        <v>54</v>
      </c>
      <c r="G41" s="16">
        <f t="shared" si="3"/>
        <v>45</v>
      </c>
      <c r="H41" s="22">
        <v>80.75</v>
      </c>
      <c r="I41" s="17">
        <f t="shared" si="4"/>
        <v>32.299999999999997</v>
      </c>
      <c r="J41" s="17">
        <f t="shared" si="5"/>
        <v>77.3</v>
      </c>
      <c r="K41" s="18">
        <v>3</v>
      </c>
    </row>
    <row r="42" spans="1:11" s="1" customFormat="1" ht="30" customHeight="1">
      <c r="A42" s="8" t="s">
        <v>94</v>
      </c>
      <c r="B42" s="11" t="s">
        <v>110</v>
      </c>
      <c r="C42" s="13" t="s">
        <v>15</v>
      </c>
      <c r="D42" s="10">
        <v>36810</v>
      </c>
      <c r="E42" s="11" t="s">
        <v>103</v>
      </c>
      <c r="F42" s="15" t="s">
        <v>111</v>
      </c>
      <c r="G42" s="16">
        <f>ROUND(F42*0.6,2)</f>
        <v>44.66</v>
      </c>
      <c r="H42" s="22">
        <v>81.430000000000007</v>
      </c>
      <c r="I42" s="17">
        <f>ROUND(H42*0.4,2)</f>
        <v>32.57</v>
      </c>
      <c r="J42" s="17">
        <f>ROUND(G42+I42,2)</f>
        <v>77.23</v>
      </c>
      <c r="K42" s="18">
        <v>4</v>
      </c>
    </row>
    <row r="43" spans="1:11" s="1" customFormat="1" ht="30" customHeight="1">
      <c r="A43" s="8" t="s">
        <v>94</v>
      </c>
      <c r="B43" s="11" t="s">
        <v>108</v>
      </c>
      <c r="C43" s="13" t="s">
        <v>15</v>
      </c>
      <c r="D43" s="10">
        <v>33944</v>
      </c>
      <c r="E43" s="11" t="s">
        <v>103</v>
      </c>
      <c r="F43" s="15" t="s">
        <v>109</v>
      </c>
      <c r="G43" s="16">
        <f t="shared" si="3"/>
        <v>44.83</v>
      </c>
      <c r="H43" s="22">
        <v>80.02</v>
      </c>
      <c r="I43" s="17">
        <f t="shared" si="4"/>
        <v>32.01</v>
      </c>
      <c r="J43" s="17">
        <f t="shared" si="5"/>
        <v>76.84</v>
      </c>
      <c r="K43" s="18">
        <v>5</v>
      </c>
    </row>
    <row r="44" spans="1:11" s="1" customFormat="1" ht="30" customHeight="1">
      <c r="A44" s="8" t="s">
        <v>94</v>
      </c>
      <c r="B44" s="11" t="s">
        <v>112</v>
      </c>
      <c r="C44" s="13" t="s">
        <v>35</v>
      </c>
      <c r="D44" s="10">
        <v>37104</v>
      </c>
      <c r="E44" s="11" t="s">
        <v>103</v>
      </c>
      <c r="F44" s="15" t="s">
        <v>113</v>
      </c>
      <c r="G44" s="16">
        <f t="shared" si="3"/>
        <v>43.85</v>
      </c>
      <c r="H44" s="22">
        <v>80.819999999999993</v>
      </c>
      <c r="I44" s="17">
        <f t="shared" si="4"/>
        <v>32.33</v>
      </c>
      <c r="J44" s="17">
        <f t="shared" si="5"/>
        <v>76.180000000000007</v>
      </c>
      <c r="K44" s="18">
        <v>6</v>
      </c>
    </row>
    <row r="45" spans="1:11" s="1" customFormat="1" ht="30" customHeight="1">
      <c r="A45" s="8" t="s">
        <v>94</v>
      </c>
      <c r="B45" s="8" t="s">
        <v>114</v>
      </c>
      <c r="C45" s="13" t="s">
        <v>15</v>
      </c>
      <c r="D45" s="10">
        <v>35547</v>
      </c>
      <c r="E45" s="8" t="s">
        <v>115</v>
      </c>
      <c r="F45" s="15" t="s">
        <v>116</v>
      </c>
      <c r="G45" s="16">
        <f t="shared" si="3"/>
        <v>43.2</v>
      </c>
      <c r="H45" s="22">
        <v>80.38</v>
      </c>
      <c r="I45" s="17">
        <f t="shared" si="4"/>
        <v>32.15</v>
      </c>
      <c r="J45" s="17">
        <f t="shared" si="5"/>
        <v>75.349999999999994</v>
      </c>
      <c r="K45" s="18">
        <v>1</v>
      </c>
    </row>
    <row r="46" spans="1:11" s="1" customFormat="1" ht="30" customHeight="1">
      <c r="A46" s="8" t="s">
        <v>94</v>
      </c>
      <c r="B46" s="8" t="s">
        <v>117</v>
      </c>
      <c r="C46" s="13" t="s">
        <v>35</v>
      </c>
      <c r="D46" s="10">
        <v>35336</v>
      </c>
      <c r="E46" s="8" t="s">
        <v>118</v>
      </c>
      <c r="F46" s="15" t="s">
        <v>119</v>
      </c>
      <c r="G46" s="16">
        <f t="shared" si="3"/>
        <v>41.89</v>
      </c>
      <c r="H46" s="22">
        <v>81.27</v>
      </c>
      <c r="I46" s="17">
        <f t="shared" si="4"/>
        <v>32.51</v>
      </c>
      <c r="J46" s="17">
        <f t="shared" si="5"/>
        <v>74.400000000000006</v>
      </c>
      <c r="K46" s="18">
        <v>1</v>
      </c>
    </row>
    <row r="47" spans="1:11" s="1" customFormat="1" ht="30" customHeight="1">
      <c r="A47" s="8" t="s">
        <v>94</v>
      </c>
      <c r="B47" s="8" t="s">
        <v>120</v>
      </c>
      <c r="C47" s="13" t="s">
        <v>35</v>
      </c>
      <c r="D47" s="10">
        <v>34019</v>
      </c>
      <c r="E47" s="8" t="s">
        <v>121</v>
      </c>
      <c r="F47" s="15" t="s">
        <v>122</v>
      </c>
      <c r="G47" s="16">
        <f t="shared" si="3"/>
        <v>41.18</v>
      </c>
      <c r="H47" s="22">
        <v>82.8</v>
      </c>
      <c r="I47" s="17">
        <f t="shared" si="4"/>
        <v>33.119999999999997</v>
      </c>
      <c r="J47" s="17">
        <f t="shared" si="5"/>
        <v>74.3</v>
      </c>
      <c r="K47" s="18">
        <v>1</v>
      </c>
    </row>
    <row r="48" spans="1:11" s="1" customFormat="1" ht="30" customHeight="1">
      <c r="A48" s="8" t="s">
        <v>94</v>
      </c>
      <c r="B48" s="8" t="s">
        <v>126</v>
      </c>
      <c r="C48" s="13" t="s">
        <v>15</v>
      </c>
      <c r="D48" s="10">
        <v>37130</v>
      </c>
      <c r="E48" s="8" t="s">
        <v>124</v>
      </c>
      <c r="F48" s="15" t="s">
        <v>127</v>
      </c>
      <c r="G48" s="16">
        <f>ROUND(F48*0.6,2)</f>
        <v>43.88</v>
      </c>
      <c r="H48" s="22">
        <v>82.07</v>
      </c>
      <c r="I48" s="17">
        <f>ROUND(H48*0.4,2)</f>
        <v>32.83</v>
      </c>
      <c r="J48" s="17">
        <f>ROUND(G48+I48,2)</f>
        <v>76.709999999999994</v>
      </c>
      <c r="K48" s="18">
        <v>1</v>
      </c>
    </row>
    <row r="49" spans="1:11" s="1" customFormat="1" ht="30" customHeight="1">
      <c r="A49" s="8" t="s">
        <v>94</v>
      </c>
      <c r="B49" s="8" t="s">
        <v>123</v>
      </c>
      <c r="C49" s="13" t="s">
        <v>15</v>
      </c>
      <c r="D49" s="10">
        <v>37233</v>
      </c>
      <c r="E49" s="8" t="s">
        <v>124</v>
      </c>
      <c r="F49" s="15" t="s">
        <v>125</v>
      </c>
      <c r="G49" s="16">
        <f t="shared" si="3"/>
        <v>44.12</v>
      </c>
      <c r="H49" s="22">
        <v>77.040000000000006</v>
      </c>
      <c r="I49" s="17">
        <f t="shared" si="4"/>
        <v>30.82</v>
      </c>
      <c r="J49" s="17">
        <f t="shared" si="5"/>
        <v>74.94</v>
      </c>
      <c r="K49" s="18">
        <v>2</v>
      </c>
    </row>
    <row r="50" spans="1:11" s="1" customFormat="1" ht="30" customHeight="1">
      <c r="A50" s="8" t="s">
        <v>94</v>
      </c>
      <c r="B50" s="8" t="s">
        <v>128</v>
      </c>
      <c r="C50" s="13" t="s">
        <v>35</v>
      </c>
      <c r="D50" s="10">
        <v>37265</v>
      </c>
      <c r="E50" s="8" t="s">
        <v>124</v>
      </c>
      <c r="F50" s="15" t="s">
        <v>80</v>
      </c>
      <c r="G50" s="16">
        <f t="shared" si="3"/>
        <v>42.44</v>
      </c>
      <c r="H50" s="22">
        <v>77.180000000000007</v>
      </c>
      <c r="I50" s="17">
        <f t="shared" si="4"/>
        <v>30.87</v>
      </c>
      <c r="J50" s="17">
        <f t="shared" si="5"/>
        <v>73.31</v>
      </c>
      <c r="K50" s="18">
        <v>3</v>
      </c>
    </row>
    <row r="51" spans="1:11" s="1" customFormat="1" ht="30" customHeight="1">
      <c r="A51" s="8" t="s">
        <v>94</v>
      </c>
      <c r="B51" s="8" t="s">
        <v>129</v>
      </c>
      <c r="C51" s="13" t="s">
        <v>15</v>
      </c>
      <c r="D51" s="10">
        <v>33101</v>
      </c>
      <c r="E51" s="8" t="s">
        <v>130</v>
      </c>
      <c r="F51" s="15" t="s">
        <v>80</v>
      </c>
      <c r="G51" s="16">
        <f t="shared" si="3"/>
        <v>42.44</v>
      </c>
      <c r="H51" s="22">
        <v>82.63</v>
      </c>
      <c r="I51" s="17">
        <f t="shared" si="4"/>
        <v>33.049999999999997</v>
      </c>
      <c r="J51" s="17">
        <f t="shared" si="5"/>
        <v>75.489999999999995</v>
      </c>
      <c r="K51" s="18">
        <v>1</v>
      </c>
    </row>
    <row r="52" spans="1:11" s="1" customFormat="1" ht="30" customHeight="1">
      <c r="A52" s="8" t="s">
        <v>94</v>
      </c>
      <c r="B52" s="8" t="s">
        <v>131</v>
      </c>
      <c r="C52" s="13" t="s">
        <v>15</v>
      </c>
      <c r="D52" s="10">
        <v>35731</v>
      </c>
      <c r="E52" s="8" t="s">
        <v>130</v>
      </c>
      <c r="F52" s="15" t="s">
        <v>132</v>
      </c>
      <c r="G52" s="16">
        <f t="shared" si="3"/>
        <v>40.18</v>
      </c>
      <c r="H52" s="22">
        <v>80.680000000000007</v>
      </c>
      <c r="I52" s="17">
        <f t="shared" si="4"/>
        <v>32.270000000000003</v>
      </c>
      <c r="J52" s="17">
        <f t="shared" si="5"/>
        <v>72.45</v>
      </c>
      <c r="K52" s="18">
        <v>2</v>
      </c>
    </row>
    <row r="53" spans="1:11" s="1" customFormat="1" ht="30" customHeight="1">
      <c r="A53" s="8" t="s">
        <v>94</v>
      </c>
      <c r="B53" s="8" t="s">
        <v>133</v>
      </c>
      <c r="C53" s="13" t="s">
        <v>15</v>
      </c>
      <c r="D53" s="10">
        <v>35513</v>
      </c>
      <c r="E53" s="8" t="s">
        <v>130</v>
      </c>
      <c r="F53" s="15" t="s">
        <v>134</v>
      </c>
      <c r="G53" s="16">
        <f t="shared" si="3"/>
        <v>40.130000000000003</v>
      </c>
      <c r="H53" s="24" t="s">
        <v>149</v>
      </c>
      <c r="I53" s="23" t="s">
        <v>149</v>
      </c>
      <c r="J53" s="17">
        <f>ROUND(G53,2)</f>
        <v>40.130000000000003</v>
      </c>
      <c r="K53" s="18">
        <v>3</v>
      </c>
    </row>
    <row r="54" spans="1:11" s="1" customFormat="1" ht="30" customHeight="1">
      <c r="A54" s="8" t="s">
        <v>94</v>
      </c>
      <c r="B54" s="11" t="s">
        <v>135</v>
      </c>
      <c r="C54" s="13" t="s">
        <v>15</v>
      </c>
      <c r="D54" s="10">
        <v>33543</v>
      </c>
      <c r="E54" s="11" t="s">
        <v>136</v>
      </c>
      <c r="F54" s="15" t="s">
        <v>137</v>
      </c>
      <c r="G54" s="16">
        <f t="shared" si="3"/>
        <v>41.09</v>
      </c>
      <c r="H54" s="22">
        <v>78.02</v>
      </c>
      <c r="I54" s="17">
        <f t="shared" si="4"/>
        <v>31.21</v>
      </c>
      <c r="J54" s="17">
        <f t="shared" si="5"/>
        <v>72.3</v>
      </c>
      <c r="K54" s="18">
        <v>1</v>
      </c>
    </row>
    <row r="55" spans="1:11" s="1" customFormat="1" ht="30" customHeight="1">
      <c r="A55" s="8" t="s">
        <v>94</v>
      </c>
      <c r="B55" s="11" t="s">
        <v>140</v>
      </c>
      <c r="C55" s="13" t="s">
        <v>35</v>
      </c>
      <c r="D55" s="10">
        <v>35061</v>
      </c>
      <c r="E55" s="11" t="s">
        <v>136</v>
      </c>
      <c r="F55" s="15" t="s">
        <v>141</v>
      </c>
      <c r="G55" s="16">
        <f t="shared" si="3"/>
        <v>38.33</v>
      </c>
      <c r="H55" s="22">
        <v>79.78</v>
      </c>
      <c r="I55" s="17">
        <f t="shared" si="4"/>
        <v>31.91</v>
      </c>
      <c r="J55" s="17">
        <f t="shared" si="5"/>
        <v>70.239999999999995</v>
      </c>
      <c r="K55" s="18">
        <v>2</v>
      </c>
    </row>
    <row r="56" spans="1:11" s="1" customFormat="1" ht="30" customHeight="1">
      <c r="A56" s="8" t="s">
        <v>94</v>
      </c>
      <c r="B56" s="11" t="s">
        <v>138</v>
      </c>
      <c r="C56" s="13" t="s">
        <v>35</v>
      </c>
      <c r="D56" s="10">
        <v>35064</v>
      </c>
      <c r="E56" s="11" t="s">
        <v>136</v>
      </c>
      <c r="F56" s="15" t="s">
        <v>139</v>
      </c>
      <c r="G56" s="16">
        <f>ROUND(F56*0.6,2)</f>
        <v>39.200000000000003</v>
      </c>
      <c r="H56" s="24" t="s">
        <v>149</v>
      </c>
      <c r="I56" s="23" t="s">
        <v>149</v>
      </c>
      <c r="J56" s="17">
        <f>ROUND(G56,2)</f>
        <v>39.200000000000003</v>
      </c>
      <c r="K56" s="18">
        <v>3</v>
      </c>
    </row>
    <row r="57" spans="1:11" s="1" customFormat="1" ht="30" customHeight="1">
      <c r="A57" s="8" t="s">
        <v>94</v>
      </c>
      <c r="B57" s="11" t="s">
        <v>142</v>
      </c>
      <c r="C57" s="13" t="s">
        <v>15</v>
      </c>
      <c r="D57" s="10">
        <v>36675</v>
      </c>
      <c r="E57" s="11" t="s">
        <v>143</v>
      </c>
      <c r="F57" s="15" t="s">
        <v>144</v>
      </c>
      <c r="G57" s="16">
        <f t="shared" si="3"/>
        <v>44.67</v>
      </c>
      <c r="H57" s="22">
        <v>80.430000000000007</v>
      </c>
      <c r="I57" s="17">
        <f t="shared" si="4"/>
        <v>32.17</v>
      </c>
      <c r="J57" s="17">
        <f t="shared" si="5"/>
        <v>76.84</v>
      </c>
      <c r="K57" s="18">
        <v>1</v>
      </c>
    </row>
    <row r="58" spans="1:11" s="1" customFormat="1" ht="30" customHeight="1">
      <c r="A58" s="8" t="s">
        <v>94</v>
      </c>
      <c r="B58" s="11" t="s">
        <v>147</v>
      </c>
      <c r="C58" s="13" t="s">
        <v>15</v>
      </c>
      <c r="D58" s="10">
        <v>35670</v>
      </c>
      <c r="E58" s="11" t="s">
        <v>143</v>
      </c>
      <c r="F58" s="15" t="s">
        <v>148</v>
      </c>
      <c r="G58" s="16">
        <f t="shared" si="3"/>
        <v>43.25</v>
      </c>
      <c r="H58" s="22">
        <v>80.47</v>
      </c>
      <c r="I58" s="17">
        <f t="shared" si="4"/>
        <v>32.19</v>
      </c>
      <c r="J58" s="17">
        <f t="shared" si="5"/>
        <v>75.44</v>
      </c>
      <c r="K58" s="18">
        <v>2</v>
      </c>
    </row>
    <row r="59" spans="1:11" s="1" customFormat="1" ht="30" customHeight="1">
      <c r="A59" s="8" t="s">
        <v>94</v>
      </c>
      <c r="B59" s="11" t="s">
        <v>145</v>
      </c>
      <c r="C59" s="13" t="s">
        <v>15</v>
      </c>
      <c r="D59" s="10">
        <v>36808</v>
      </c>
      <c r="E59" s="11" t="s">
        <v>143</v>
      </c>
      <c r="F59" s="15" t="s">
        <v>146</v>
      </c>
      <c r="G59" s="16">
        <f>ROUND(F59*0.6,2)</f>
        <v>43.28</v>
      </c>
      <c r="H59" s="24" t="s">
        <v>149</v>
      </c>
      <c r="I59" s="23" t="s">
        <v>149</v>
      </c>
      <c r="J59" s="17">
        <f>ROUND(G59,2)</f>
        <v>43.28</v>
      </c>
      <c r="K59" s="18">
        <v>3</v>
      </c>
    </row>
  </sheetData>
  <autoFilter ref="A1:K58"/>
  <sortState ref="A6:K6">
    <sortCondition descending="1" ref="A5"/>
  </sortState>
  <mergeCells count="1">
    <mergeCell ref="A2:K2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2024-04-25T03:44:00Z</cp:lastPrinted>
  <dcterms:created xsi:type="dcterms:W3CDTF">2024-04-25T03:24:00Z</dcterms:created>
  <dcterms:modified xsi:type="dcterms:W3CDTF">2024-07-20T05:51:40Z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01573ECA5C021ABE5AF3986651D63EF1</vt:lpwstr>
  </property>
  <property fmtid="{D5CDD505-2E9C-101B-9397-08002B2CF9AE}" pid="3" name="KSOProductBuildVer">
    <vt:lpwstr>2052-11.8.2.1122</vt:lpwstr>
  </property>
</Properties>
</file>