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<sst xmlns="http://schemas.openxmlformats.org/spreadsheetml/2006/main" count="428" uniqueCount="314">
  <si>
    <t>2024年度襄州区教育系统公开招聘高中（含职教中心）教师面试成绩及综合成绩表</t>
  </si>
  <si>
    <t>序号</t>
  </si>
  <si>
    <t>姓名</t>
  </si>
  <si>
    <t>准考证号</t>
  </si>
  <si>
    <t>报考专业</t>
  </si>
  <si>
    <t>笔试成绩</t>
  </si>
  <si>
    <t>笔试成绩*40%</t>
  </si>
  <si>
    <t>面试成绩</t>
  </si>
  <si>
    <t>面试成绩*60%</t>
  </si>
  <si>
    <t>综合成绩</t>
  </si>
  <si>
    <t>排名</t>
  </si>
  <si>
    <t>吴雨果</t>
  </si>
  <si>
    <t>202407140103</t>
  </si>
  <si>
    <t>襄州区第二高级中学-高中语文教师</t>
  </si>
  <si>
    <t>杨礼</t>
  </si>
  <si>
    <t>202407140113</t>
  </si>
  <si>
    <t>陈秀</t>
  </si>
  <si>
    <t>202407140105</t>
  </si>
  <si>
    <t>周伦</t>
  </si>
  <si>
    <t>202407140109</t>
  </si>
  <si>
    <t>章锦</t>
  </si>
  <si>
    <t>202407140111</t>
  </si>
  <si>
    <t>邓旖旎</t>
  </si>
  <si>
    <t>202407140115</t>
  </si>
  <si>
    <t>赵佳音</t>
  </si>
  <si>
    <t>202407140728</t>
  </si>
  <si>
    <t>襄阳市田家炳中学-高中语文教师</t>
  </si>
  <si>
    <t>胡奇悦</t>
  </si>
  <si>
    <t>202407140730</t>
  </si>
  <si>
    <t>李远培</t>
  </si>
  <si>
    <t>202407140718</t>
  </si>
  <si>
    <t>王美丹</t>
  </si>
  <si>
    <t>202407141122</t>
  </si>
  <si>
    <t>襄州区第六中学-高中语文教师</t>
  </si>
  <si>
    <t>曹雨姗</t>
  </si>
  <si>
    <t>202407141112</t>
  </si>
  <si>
    <t>高冰洁</t>
  </si>
  <si>
    <t>202407141221</t>
  </si>
  <si>
    <t>张苗</t>
  </si>
  <si>
    <t>202407141222</t>
  </si>
  <si>
    <t>司马晓霞</t>
  </si>
  <si>
    <t>202407141219</t>
  </si>
  <si>
    <t>张金明</t>
  </si>
  <si>
    <t>202407141205</t>
  </si>
  <si>
    <t>张紫悦</t>
  </si>
  <si>
    <t>202407141925</t>
  </si>
  <si>
    <t>襄州区职教中心-中职语文教师</t>
  </si>
  <si>
    <t>张韦娇</t>
  </si>
  <si>
    <t>202407142003</t>
  </si>
  <si>
    <t>田镜</t>
  </si>
  <si>
    <t>202407142007</t>
  </si>
  <si>
    <t>李飞阳</t>
  </si>
  <si>
    <t>202407142022</t>
  </si>
  <si>
    <t>赵梦怡</t>
  </si>
  <si>
    <t>202407141824</t>
  </si>
  <si>
    <t>谢锶瑶</t>
  </si>
  <si>
    <t>202407142029</t>
  </si>
  <si>
    <t>牟佳</t>
  </si>
  <si>
    <t>202407141913</t>
  </si>
  <si>
    <t>陈雪雷</t>
  </si>
  <si>
    <t>202407142020</t>
  </si>
  <si>
    <t>崔馨予</t>
  </si>
  <si>
    <t>202407142026</t>
  </si>
  <si>
    <t>周梦群</t>
  </si>
  <si>
    <t>202407142010</t>
  </si>
  <si>
    <t>李慧玲</t>
  </si>
  <si>
    <t>202407141907</t>
  </si>
  <si>
    <t>石欣雨</t>
  </si>
  <si>
    <t>202407142027</t>
  </si>
  <si>
    <t>范盈盈</t>
  </si>
  <si>
    <t>202407140129</t>
  </si>
  <si>
    <t>襄州区第二高级中学-高中数学教师</t>
  </si>
  <si>
    <t>阎宇星</t>
  </si>
  <si>
    <t>202407140126</t>
  </si>
  <si>
    <t>陈旭</t>
  </si>
  <si>
    <t>202407140128</t>
  </si>
  <si>
    <t>林慧</t>
  </si>
  <si>
    <t>202407140201</t>
  </si>
  <si>
    <t>杨英丽</t>
  </si>
  <si>
    <t>202407140123</t>
  </si>
  <si>
    <t>徐山</t>
  </si>
  <si>
    <t>202407140127</t>
  </si>
  <si>
    <t>王典</t>
  </si>
  <si>
    <t>202407140122</t>
  </si>
  <si>
    <t>孟佳丽</t>
  </si>
  <si>
    <t>202407140125</t>
  </si>
  <si>
    <t>帅中颖</t>
  </si>
  <si>
    <t>202407140827</t>
  </si>
  <si>
    <t>襄阳市田家炳中学-高中数学教师</t>
  </si>
  <si>
    <t>杨欣宇</t>
  </si>
  <si>
    <t>202407140903</t>
  </si>
  <si>
    <t>杨俊潇</t>
  </si>
  <si>
    <t>202407140808</t>
  </si>
  <si>
    <t>张祈琦</t>
  </si>
  <si>
    <t>202407140825</t>
  </si>
  <si>
    <t>卫琳玉</t>
  </si>
  <si>
    <t>202407140812</t>
  </si>
  <si>
    <t>李威</t>
  </si>
  <si>
    <t>202407140906</t>
  </si>
  <si>
    <t>刘雅洁</t>
  </si>
  <si>
    <t>202407141309</t>
  </si>
  <si>
    <t>襄州区第六中学-高中数学教师</t>
  </si>
  <si>
    <t>丁其立</t>
  </si>
  <si>
    <t>202407141307</t>
  </si>
  <si>
    <t>高紫羽</t>
  </si>
  <si>
    <t>202407141303</t>
  </si>
  <si>
    <t>孟飞昊</t>
  </si>
  <si>
    <t>202407141306</t>
  </si>
  <si>
    <t>邵毅</t>
  </si>
  <si>
    <t>202407141305</t>
  </si>
  <si>
    <t>李静</t>
  </si>
  <si>
    <t>202407141308</t>
  </si>
  <si>
    <t>李小双</t>
  </si>
  <si>
    <t>202407142105</t>
  </si>
  <si>
    <t>襄州区职教中心-中职数学教师</t>
  </si>
  <si>
    <t>刘满满</t>
  </si>
  <si>
    <t>202407142120</t>
  </si>
  <si>
    <t>杨波</t>
  </si>
  <si>
    <t>202407142108</t>
  </si>
  <si>
    <t>韩嘉琪</t>
  </si>
  <si>
    <t>202407142114</t>
  </si>
  <si>
    <t>王一范</t>
  </si>
  <si>
    <t>202407142109</t>
  </si>
  <si>
    <t>朱玲玲</t>
  </si>
  <si>
    <t>202407142107</t>
  </si>
  <si>
    <t>刘涛</t>
  </si>
  <si>
    <t>202407142106</t>
  </si>
  <si>
    <t>葛宝靖</t>
  </si>
  <si>
    <t>202407142116</t>
  </si>
  <si>
    <t>吴姗珊</t>
  </si>
  <si>
    <t>202407141001</t>
  </si>
  <si>
    <t>襄阳市田家炳中学-高中物理教师</t>
  </si>
  <si>
    <t>郭李雅莉</t>
  </si>
  <si>
    <t>202407141006</t>
  </si>
  <si>
    <t>周立坤</t>
  </si>
  <si>
    <t>202407140929</t>
  </si>
  <si>
    <t>王睿颖</t>
  </si>
  <si>
    <t>202407140430</t>
  </si>
  <si>
    <t>襄州区第二高级中学-高中英语教师</t>
  </si>
  <si>
    <t>曹勤倬</t>
  </si>
  <si>
    <t>202407140405</t>
  </si>
  <si>
    <t>孟佳蕾</t>
  </si>
  <si>
    <t>202407140423</t>
  </si>
  <si>
    <t>余冉</t>
  </si>
  <si>
    <t>202407140214</t>
  </si>
  <si>
    <t>刘庆俊</t>
  </si>
  <si>
    <t>202407140424</t>
  </si>
  <si>
    <t>谭媛元</t>
  </si>
  <si>
    <t>202407140416</t>
  </si>
  <si>
    <t>宋伦杰</t>
  </si>
  <si>
    <t>202407140306</t>
  </si>
  <si>
    <t>刘薛莉</t>
  </si>
  <si>
    <t>202407140223</t>
  </si>
  <si>
    <t>杨毅竹</t>
  </si>
  <si>
    <t>202407140312</t>
  </si>
  <si>
    <t>霍雨佳</t>
  </si>
  <si>
    <t>202407140311</t>
  </si>
  <si>
    <t>陈源豪</t>
  </si>
  <si>
    <t>202407140229</t>
  </si>
  <si>
    <t>魏黎洋</t>
  </si>
  <si>
    <t>202407140323</t>
  </si>
  <si>
    <t>唐淑颖</t>
  </si>
  <si>
    <t>202407140926</t>
  </si>
  <si>
    <t>襄阳市田家炳中学-高中英语教师</t>
  </si>
  <si>
    <t>朱媛笑</t>
  </si>
  <si>
    <t>202407140927</t>
  </si>
  <si>
    <t>胡慧敏</t>
  </si>
  <si>
    <t>202407140922</t>
  </si>
  <si>
    <t>沈美辰</t>
  </si>
  <si>
    <t>202407141411</t>
  </si>
  <si>
    <t>襄州区第六中学-高中英语教师</t>
  </si>
  <si>
    <t>汪含珺</t>
  </si>
  <si>
    <t>202407141415</t>
  </si>
  <si>
    <t>曹献茹</t>
  </si>
  <si>
    <t>202407141326</t>
  </si>
  <si>
    <t>张亚男</t>
  </si>
  <si>
    <t>202407141403</t>
  </si>
  <si>
    <t>姜嘉琪</t>
  </si>
  <si>
    <t>202407141421</t>
  </si>
  <si>
    <t>叶雪竹</t>
  </si>
  <si>
    <t>202407141324</t>
  </si>
  <si>
    <t>陆英哲</t>
  </si>
  <si>
    <t>202407142125</t>
  </si>
  <si>
    <t>襄州区职教中心-中职英语教师</t>
  </si>
  <si>
    <t>姚顺雨</t>
  </si>
  <si>
    <t>202407142316</t>
  </si>
  <si>
    <t>陈妍泽</t>
  </si>
  <si>
    <t>202407142501</t>
  </si>
  <si>
    <t>董雨珂</t>
  </si>
  <si>
    <t>202407142201</t>
  </si>
  <si>
    <t>周诗雨</t>
  </si>
  <si>
    <t>202407142312</t>
  </si>
  <si>
    <t>王满</t>
  </si>
  <si>
    <t>202407142314</t>
  </si>
  <si>
    <t>窦玉洁</t>
  </si>
  <si>
    <t>202407142421</t>
  </si>
  <si>
    <t>梁雪敏</t>
  </si>
  <si>
    <t>202407142506</t>
  </si>
  <si>
    <t>柳妮</t>
  </si>
  <si>
    <t>202407142220</t>
  </si>
  <si>
    <t>王宇</t>
  </si>
  <si>
    <t>202407142322</t>
  </si>
  <si>
    <t>王梦圆</t>
  </si>
  <si>
    <t>202407142212</t>
  </si>
  <si>
    <t>雷婷</t>
  </si>
  <si>
    <t>202407142221</t>
  </si>
  <si>
    <t>于磊</t>
  </si>
  <si>
    <t>202407141106</t>
  </si>
  <si>
    <t>襄阳市田家炳中学-高中俄语教师</t>
  </si>
  <si>
    <t>徐佳宁</t>
  </si>
  <si>
    <t>202407141107</t>
  </si>
  <si>
    <t>冀心雨</t>
  </si>
  <si>
    <t>202407141104</t>
  </si>
  <si>
    <t>曹枫翼</t>
  </si>
  <si>
    <t>202407140706</t>
  </si>
  <si>
    <t>襄州区第二高级中学-高中地理教师</t>
  </si>
  <si>
    <t>李文轩</t>
  </si>
  <si>
    <t>202407140705</t>
  </si>
  <si>
    <t>查新怡</t>
  </si>
  <si>
    <t>202407140709</t>
  </si>
  <si>
    <t>郑新宇</t>
  </si>
  <si>
    <t>202407140702</t>
  </si>
  <si>
    <t>黄沙沙</t>
  </si>
  <si>
    <t>202407140701</t>
  </si>
  <si>
    <t>文笔峰</t>
  </si>
  <si>
    <t>202407140714</t>
  </si>
  <si>
    <t>马涵琦</t>
  </si>
  <si>
    <t>202407141705</t>
  </si>
  <si>
    <t>襄州区第六中学-高中地理教师</t>
  </si>
  <si>
    <t>罗青云</t>
  </si>
  <si>
    <t>202407141626</t>
  </si>
  <si>
    <t>万昕冉</t>
  </si>
  <si>
    <t>202407141712</t>
  </si>
  <si>
    <t>唐淞</t>
  </si>
  <si>
    <t>202407140613</t>
  </si>
  <si>
    <t>襄州区第二高级中学-高中政治教师</t>
  </si>
  <si>
    <t>张海燕</t>
  </si>
  <si>
    <t>202407140623</t>
  </si>
  <si>
    <t>李欣洁</t>
  </si>
  <si>
    <t>202407140621</t>
  </si>
  <si>
    <t>吴思霞</t>
  </si>
  <si>
    <t>202407140606</t>
  </si>
  <si>
    <t>姚岚</t>
  </si>
  <si>
    <t>202407140619</t>
  </si>
  <si>
    <t>王娅</t>
  </si>
  <si>
    <t>202407140527</t>
  </si>
  <si>
    <t>李小曼</t>
  </si>
  <si>
    <t>202407140525</t>
  </si>
  <si>
    <t>高华</t>
  </si>
  <si>
    <t>202407140602</t>
  </si>
  <si>
    <t>徐羽玺</t>
  </si>
  <si>
    <t>202407140528</t>
  </si>
  <si>
    <t>韩璐</t>
  </si>
  <si>
    <t>202407141023</t>
  </si>
  <si>
    <t>襄阳市田家炳中学-高中政治教师</t>
  </si>
  <si>
    <t>贾紫薇</t>
  </si>
  <si>
    <t>202407141025</t>
  </si>
  <si>
    <t>彭林琪</t>
  </si>
  <si>
    <t>202407141020</t>
  </si>
  <si>
    <t>陈祥华</t>
  </si>
  <si>
    <t>202407141515</t>
  </si>
  <si>
    <t>襄州区第六中学-高中政治教师</t>
  </si>
  <si>
    <t>易思彤</t>
  </si>
  <si>
    <t>202407141519</t>
  </si>
  <si>
    <t>龚泽亮</t>
  </si>
  <si>
    <t>202407141514</t>
  </si>
  <si>
    <t>樊冬妮</t>
  </si>
  <si>
    <t>202407141611</t>
  </si>
  <si>
    <t>襄州区第六中学-高中历史教师</t>
  </si>
  <si>
    <t>胡彩云</t>
  </si>
  <si>
    <t>202407141528</t>
  </si>
  <si>
    <t>袁茹钰</t>
  </si>
  <si>
    <t>202407141622</t>
  </si>
  <si>
    <t>范红营</t>
  </si>
  <si>
    <t>202407142519</t>
  </si>
  <si>
    <t>襄州区职教中心-中职历史教师</t>
  </si>
  <si>
    <t>毛襄月</t>
  </si>
  <si>
    <t>202407142515</t>
  </si>
  <si>
    <t>陈超伟</t>
  </si>
  <si>
    <t>202407142517</t>
  </si>
  <si>
    <t>冯思雨</t>
  </si>
  <si>
    <t>202407141819</t>
  </si>
  <si>
    <t>襄州区第六中学-高中生物教师</t>
  </si>
  <si>
    <t>王鑫</t>
  </si>
  <si>
    <t>202407141811</t>
  </si>
  <si>
    <t>谭淼凌然</t>
  </si>
  <si>
    <t>202407141813</t>
  </si>
  <si>
    <t>张旭</t>
  </si>
  <si>
    <t>202407142906</t>
  </si>
  <si>
    <t>襄州区职教中心-中职信息技术类专业课教师</t>
  </si>
  <si>
    <t>段晓荃</t>
  </si>
  <si>
    <t>202407142924</t>
  </si>
  <si>
    <t>杨勇</t>
  </si>
  <si>
    <t>202407142920</t>
  </si>
  <si>
    <t>董志琦</t>
  </si>
  <si>
    <t>202407142917</t>
  </si>
  <si>
    <t>鲁雨涵</t>
  </si>
  <si>
    <t>202407142923</t>
  </si>
  <si>
    <t>周欣珂</t>
  </si>
  <si>
    <t>202407142925</t>
  </si>
  <si>
    <t>贾龙雨</t>
  </si>
  <si>
    <t>202407142628</t>
  </si>
  <si>
    <t>襄州区职教中心-中职体育教师</t>
  </si>
  <si>
    <t>王孟寒</t>
  </si>
  <si>
    <t>202407142809</t>
  </si>
  <si>
    <t>欧阳则一</t>
  </si>
  <si>
    <t>202407142810</t>
  </si>
  <si>
    <t>张悦</t>
  </si>
  <si>
    <t>202407142823</t>
  </si>
  <si>
    <t>襄州区职教中心-中职舞蹈教师</t>
  </si>
  <si>
    <t>曾思雨</t>
  </si>
  <si>
    <t>202407142822</t>
  </si>
  <si>
    <t>肖岚芯</t>
  </si>
  <si>
    <t>202407142825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</si>
</sst>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8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177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abSelected="1" workbookViewId="0">
      <selection activeCell="T7" sqref="T7"/>
    </sheetView>
  </sheetViews>
  <sheetFormatPr defaultColWidth="8.725" defaultRowHeight="13.5"/>
  <cols>
    <col min="1" max="1" width="6.5" style="1" customWidth="1"/>
    <col min="2" max="2" width="8.725" style="1"/>
    <col min="3" max="3" width="13.625" style="1" customWidth="1"/>
    <col min="4" max="4" width="38" style="1" customWidth="1"/>
    <col min="5" max="5" width="9.25" style="1" customWidth="1"/>
    <col min="6" max="6" width="8.75" style="2" customWidth="1"/>
    <col min="7" max="7" width="7.375" style="3" customWidth="1"/>
    <col min="8" max="8" width="8.5" style="2" customWidth="1"/>
    <col min="9" max="9" width="9.25" style="2" customWidth="1"/>
    <col min="10" max="10" width="5.375" style="1" customWidth="1"/>
    <col min="11" max="16384" width="8.725" style="1"/>
  </cols>
  <sheetData>
    <row r="1" ht="40" customHeight="1" spans="1:10">
      <c r="A1" s="4" t="s">
        <v>0</v>
      </c>
      <c r="B1" s="4"/>
      <c r="C1" s="4"/>
      <c r="D1" s="4"/>
      <c r="E1" s="4"/>
      <c r="F1" s="5"/>
      <c r="G1" s="6"/>
      <c r="H1" s="5"/>
      <c r="I1" s="5"/>
      <c r="J1" s="4"/>
    </row>
    <row r="2" ht="30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0" t="s">
        <v>8</v>
      </c>
      <c r="I2" s="20" t="s">
        <v>9</v>
      </c>
      <c r="J2" s="21" t="s">
        <v>10</v>
      </c>
    </row>
    <row r="3" ht="20" customHeight="1" spans="1:10">
      <c r="A3" s="12">
        <v>1</v>
      </c>
      <c r="B3" s="13" t="s">
        <v>11</v>
      </c>
      <c r="C3" s="13" t="s">
        <v>12</v>
      </c>
      <c r="D3" s="13" t="s">
        <v>13</v>
      </c>
      <c r="E3" s="14">
        <v>72.71</v>
      </c>
      <c r="F3" s="15">
        <f>E3*0.4</f>
        <v>29.084</v>
      </c>
      <c r="G3" s="16">
        <v>82.98</v>
      </c>
      <c r="H3" s="17">
        <f>G3*0.6</f>
        <v>49.788</v>
      </c>
      <c r="I3" s="17">
        <f>F3+H3</f>
        <v>78.872</v>
      </c>
      <c r="J3" s="22">
        <f t="array" ref="J3">SUMPRODUCT((D3=$D$3:$D$141)*(I3&lt;$I$3:$I$141))+1</f>
        <v>1</v>
      </c>
    </row>
    <row r="4" ht="20" customHeight="1" spans="1:10">
      <c r="A4" s="12">
        <v>2</v>
      </c>
      <c r="B4" s="13" t="s">
        <v>14</v>
      </c>
      <c r="C4" s="13" t="s">
        <v>15</v>
      </c>
      <c r="D4" s="13" t="s">
        <v>13</v>
      </c>
      <c r="E4" s="18">
        <v>72.7</v>
      </c>
      <c r="F4" s="15">
        <f>E4*0.4</f>
        <v>29.08</v>
      </c>
      <c r="G4" s="16">
        <v>80.14</v>
      </c>
      <c r="H4" s="17">
        <f>G4*0.6</f>
        <v>48.084</v>
      </c>
      <c r="I4" s="17">
        <f>F4+H4</f>
        <v>77.164</v>
      </c>
      <c r="J4" s="22">
        <f t="array" ref="J4">SUMPRODUCT((D4=$D$3:$D$141)*(I4&lt;$I$3:$I$141))+1</f>
        <v>2</v>
      </c>
    </row>
    <row r="5" ht="20" customHeight="1" spans="1:10">
      <c r="A5" s="12">
        <v>3</v>
      </c>
      <c r="B5" s="13" t="s">
        <v>16</v>
      </c>
      <c r="C5" s="13" t="s">
        <v>17</v>
      </c>
      <c r="D5" s="13" t="s">
        <v>13</v>
      </c>
      <c r="E5" s="18">
        <v>73.51</v>
      </c>
      <c r="F5" s="15">
        <f>E5*0.4</f>
        <v>29.404</v>
      </c>
      <c r="G5" s="16">
        <v>78.6</v>
      </c>
      <c r="H5" s="17">
        <f>G5*0.6</f>
        <v>47.16</v>
      </c>
      <c r="I5" s="17">
        <f>F5+H5</f>
        <v>76.564</v>
      </c>
      <c r="J5" s="22">
        <f t="array" ref="J5">SUMPRODUCT((D5=$D$3:$D$141)*(I5&lt;$I$3:$I$141))+1</f>
        <v>3</v>
      </c>
    </row>
    <row r="6" ht="20" customHeight="1" spans="1:10">
      <c r="A6" s="12">
        <v>4</v>
      </c>
      <c r="B6" s="13" t="s">
        <v>18</v>
      </c>
      <c r="C6" s="13" t="s">
        <v>19</v>
      </c>
      <c r="D6" s="13" t="s">
        <v>13</v>
      </c>
      <c r="E6" s="18">
        <v>70.24</v>
      </c>
      <c r="F6" s="15">
        <f>E6*0.4</f>
        <v>28.096</v>
      </c>
      <c r="G6" s="16">
        <v>79.54</v>
      </c>
      <c r="H6" s="17">
        <f>G6*0.6</f>
        <v>47.724</v>
      </c>
      <c r="I6" s="17">
        <f>F6+H6</f>
        <v>75.82</v>
      </c>
      <c r="J6" s="22">
        <f t="array" ref="J6">SUMPRODUCT((D6=$D$3:$D$141)*(I6&lt;$I$3:$I$141))+1</f>
        <v>4</v>
      </c>
    </row>
    <row r="7" ht="20" customHeight="1" spans="1:10">
      <c r="A7" s="12">
        <v>5</v>
      </c>
      <c r="B7" s="13" t="s">
        <v>20</v>
      </c>
      <c r="C7" s="13" t="s">
        <v>21</v>
      </c>
      <c r="D7" s="13" t="s">
        <v>13</v>
      </c>
      <c r="E7" s="18">
        <v>71.14</v>
      </c>
      <c r="F7" s="15">
        <f>E7*0.4</f>
        <v>28.456</v>
      </c>
      <c r="G7" s="16">
        <v>78.12</v>
      </c>
      <c r="H7" s="17">
        <f>G7*0.6</f>
        <v>46.872</v>
      </c>
      <c r="I7" s="17">
        <f>F7+H7</f>
        <v>75.328</v>
      </c>
      <c r="J7" s="22">
        <f t="array" ref="J7">SUMPRODUCT((D7=$D$3:$D$141)*(I7&lt;$I$3:$I$141))+1</f>
        <v>5</v>
      </c>
    </row>
    <row r="8" ht="20" customHeight="1" spans="1:10">
      <c r="A8" s="12">
        <v>6</v>
      </c>
      <c r="B8" s="13" t="s">
        <v>22</v>
      </c>
      <c r="C8" s="13" t="s">
        <v>23</v>
      </c>
      <c r="D8" s="13" t="s">
        <v>13</v>
      </c>
      <c r="E8" s="18">
        <v>70.28</v>
      </c>
      <c r="F8" s="15">
        <f>E8*0.4</f>
        <v>28.112</v>
      </c>
      <c r="G8" s="16">
        <v>75.92</v>
      </c>
      <c r="H8" s="17">
        <f>G8*0.6</f>
        <v>45.552</v>
      </c>
      <c r="I8" s="17">
        <f>F8+H8</f>
        <v>73.664</v>
      </c>
      <c r="J8" s="22">
        <f t="array" ref="J8">SUMPRODUCT((D8=$D$3:$D$141)*(I8&lt;$I$3:$I$141))+1</f>
        <v>6</v>
      </c>
    </row>
    <row r="9" ht="20" customHeight="1" spans="1:10">
      <c r="A9" s="12">
        <v>7</v>
      </c>
      <c r="B9" s="13" t="s">
        <v>24</v>
      </c>
      <c r="C9" s="13" t="s">
        <v>25</v>
      </c>
      <c r="D9" s="13" t="s">
        <v>26</v>
      </c>
      <c r="E9" s="18">
        <v>74</v>
      </c>
      <c r="F9" s="15">
        <f>E9*0.4</f>
        <v>29.6</v>
      </c>
      <c r="G9" s="16">
        <v>80.92</v>
      </c>
      <c r="H9" s="17">
        <f>G9*0.6</f>
        <v>48.552</v>
      </c>
      <c r="I9" s="17">
        <f>F9+H9</f>
        <v>78.152</v>
      </c>
      <c r="J9" s="22">
        <f t="array" ref="J9">SUMPRODUCT((D9=$D$3:$D$141)*(I9&lt;$I$3:$I$141))+1</f>
        <v>1</v>
      </c>
    </row>
    <row r="10" ht="20" customHeight="1" spans="1:10">
      <c r="A10" s="12">
        <v>8</v>
      </c>
      <c r="B10" s="13" t="s">
        <v>27</v>
      </c>
      <c r="C10" s="13" t="s">
        <v>28</v>
      </c>
      <c r="D10" s="13" t="s">
        <v>26</v>
      </c>
      <c r="E10" s="18">
        <v>75.86</v>
      </c>
      <c r="F10" s="15">
        <f>E10*0.4</f>
        <v>30.344</v>
      </c>
      <c r="G10" s="16">
        <v>79.32</v>
      </c>
      <c r="H10" s="17">
        <f>G10*0.6</f>
        <v>47.592</v>
      </c>
      <c r="I10" s="17">
        <f>F10+H10</f>
        <v>77.936</v>
      </c>
      <c r="J10" s="22">
        <f t="array" ref="J10">SUMPRODUCT((D10=$D$3:$D$141)*(I10&lt;$I$3:$I$141))+1</f>
        <v>2</v>
      </c>
    </row>
    <row r="11" ht="20" customHeight="1" spans="1:10">
      <c r="A11" s="12">
        <v>9</v>
      </c>
      <c r="B11" s="13" t="s">
        <v>29</v>
      </c>
      <c r="C11" s="13" t="s">
        <v>30</v>
      </c>
      <c r="D11" s="13" t="s">
        <v>26</v>
      </c>
      <c r="E11" s="18">
        <v>74.77</v>
      </c>
      <c r="F11" s="15">
        <f>E11*0.4</f>
        <v>29.908</v>
      </c>
      <c r="G11" s="16">
        <v>79.66</v>
      </c>
      <c r="H11" s="17">
        <f>G11*0.6</f>
        <v>47.796</v>
      </c>
      <c r="I11" s="17">
        <f>F11+H11</f>
        <v>77.704</v>
      </c>
      <c r="J11" s="22">
        <f t="array" ref="J11">SUMPRODUCT((D11=$D$3:$D$141)*(I11&lt;$I$3:$I$141))+1</f>
        <v>3</v>
      </c>
    </row>
    <row r="12" ht="20" customHeight="1" spans="1:10">
      <c r="A12" s="12">
        <v>10</v>
      </c>
      <c r="B12" s="13" t="s">
        <v>31</v>
      </c>
      <c r="C12" s="13" t="s">
        <v>32</v>
      </c>
      <c r="D12" s="13" t="s">
        <v>33</v>
      </c>
      <c r="E12" s="18">
        <v>80.04</v>
      </c>
      <c r="F12" s="15">
        <f>E12*0.4</f>
        <v>32.016</v>
      </c>
      <c r="G12" s="16">
        <v>79.68</v>
      </c>
      <c r="H12" s="17">
        <f>G12*0.6</f>
        <v>47.808</v>
      </c>
      <c r="I12" s="17">
        <f>F12+H12</f>
        <v>79.824</v>
      </c>
      <c r="J12" s="22" cm="1">
        <f t="array" ref="J12">SUMPRODUCT((D12=$D$3:$D$141)*(I12&lt;$I$3:$I$141))+1</f>
        <v>1</v>
      </c>
    </row>
    <row r="13" ht="20" customHeight="1" spans="1:10">
      <c r="A13" s="12">
        <v>11</v>
      </c>
      <c r="B13" s="13" t="s">
        <v>34</v>
      </c>
      <c r="C13" s="13" t="s">
        <v>35</v>
      </c>
      <c r="D13" s="13" t="s">
        <v>33</v>
      </c>
      <c r="E13" s="18">
        <v>74.55</v>
      </c>
      <c r="F13" s="15">
        <f>E13*0.4</f>
        <v>29.82</v>
      </c>
      <c r="G13" s="16">
        <v>82.64</v>
      </c>
      <c r="H13" s="17">
        <f>G13*0.6</f>
        <v>49.584</v>
      </c>
      <c r="I13" s="17">
        <f>F13+H13</f>
        <v>79.404</v>
      </c>
      <c r="J13" s="22">
        <f t="array" ref="J13">SUMPRODUCT((D13=$D$3:$D$141)*(I13&lt;$I$3:$I$141))+1</f>
        <v>2</v>
      </c>
    </row>
    <row r="14" ht="20" customHeight="1" spans="1:10">
      <c r="A14" s="12">
        <v>12</v>
      </c>
      <c r="B14" s="13" t="s">
        <v>36</v>
      </c>
      <c r="C14" s="13" t="s">
        <v>37</v>
      </c>
      <c r="D14" s="13" t="s">
        <v>33</v>
      </c>
      <c r="E14" s="18">
        <v>74.44</v>
      </c>
      <c r="F14" s="15">
        <f>E14*0.4</f>
        <v>29.776</v>
      </c>
      <c r="G14" s="16">
        <v>81.64</v>
      </c>
      <c r="H14" s="17">
        <f>G14*0.6</f>
        <v>48.984</v>
      </c>
      <c r="I14" s="17">
        <f>F14+H14</f>
        <v>78.76</v>
      </c>
      <c r="J14" s="22">
        <f t="array" ref="J14">SUMPRODUCT((D14=$D$3:$D$141)*(I14&lt;$I$3:$I$141))+1</f>
        <v>3</v>
      </c>
    </row>
    <row r="15" ht="20" customHeight="1" spans="1:10">
      <c r="A15" s="12">
        <v>13</v>
      </c>
      <c r="B15" s="13" t="s">
        <v>38</v>
      </c>
      <c r="C15" s="13" t="s">
        <v>39</v>
      </c>
      <c r="D15" s="13" t="s">
        <v>33</v>
      </c>
      <c r="E15" s="18">
        <v>76.83</v>
      </c>
      <c r="F15" s="15">
        <f>E15*0.4</f>
        <v>30.732</v>
      </c>
      <c r="G15" s="16">
        <v>79.42</v>
      </c>
      <c r="H15" s="17">
        <f>G15*0.6</f>
        <v>47.652</v>
      </c>
      <c r="I15" s="17">
        <f>F15+H15</f>
        <v>78.384</v>
      </c>
      <c r="J15" s="22">
        <f t="array" ref="J15">SUMPRODUCT((D15=$D$3:$D$141)*(I15&lt;$I$3:$I$141))+1</f>
        <v>4</v>
      </c>
    </row>
    <row r="16" ht="20" customHeight="1" spans="1:10">
      <c r="A16" s="12">
        <v>14</v>
      </c>
      <c r="B16" s="13" t="s">
        <v>40</v>
      </c>
      <c r="C16" s="13" t="s">
        <v>41</v>
      </c>
      <c r="D16" s="13" t="s">
        <v>33</v>
      </c>
      <c r="E16" s="18">
        <v>74.57</v>
      </c>
      <c r="F16" s="15">
        <f>E16*0.4</f>
        <v>29.828</v>
      </c>
      <c r="G16" s="16">
        <v>80.48</v>
      </c>
      <c r="H16" s="17">
        <f>G16*0.6</f>
        <v>48.288</v>
      </c>
      <c r="I16" s="17">
        <f>F16+H16</f>
        <v>78.116</v>
      </c>
      <c r="J16" s="22">
        <f t="array" ref="J16">SUMPRODUCT((D16=$D$3:$D$141)*(I16&lt;$I$3:$I$141))+1</f>
        <v>5</v>
      </c>
    </row>
    <row r="17" ht="20" customHeight="1" spans="1:10">
      <c r="A17" s="12">
        <v>15</v>
      </c>
      <c r="B17" s="13" t="s">
        <v>42</v>
      </c>
      <c r="C17" s="13" t="s">
        <v>43</v>
      </c>
      <c r="D17" s="13" t="s">
        <v>33</v>
      </c>
      <c r="E17" s="18">
        <v>74.6</v>
      </c>
      <c r="F17" s="15">
        <f>E17*0.4</f>
        <v>29.84</v>
      </c>
      <c r="G17" s="16">
        <v>0</v>
      </c>
      <c r="H17" s="17">
        <f>G17*0.6</f>
        <v>0</v>
      </c>
      <c r="I17" s="17">
        <f>F17+H17</f>
        <v>29.84</v>
      </c>
      <c r="J17" s="22">
        <f t="array" ref="J17">SUMPRODUCT((D17=$D$3:$D$141)*(I17&lt;$I$3:$I$141))+1</f>
        <v>6</v>
      </c>
    </row>
    <row r="18" ht="20" customHeight="1" spans="1:10">
      <c r="A18" s="12">
        <v>16</v>
      </c>
      <c r="B18" s="13" t="s">
        <v>44</v>
      </c>
      <c r="C18" s="13" t="s">
        <v>45</v>
      </c>
      <c r="D18" s="13" t="s">
        <v>46</v>
      </c>
      <c r="E18" s="18">
        <v>75.19</v>
      </c>
      <c r="F18" s="15">
        <f>E18*0.4</f>
        <v>30.076</v>
      </c>
      <c r="G18" s="16">
        <v>85.2</v>
      </c>
      <c r="H18" s="17">
        <f>G18*0.6</f>
        <v>51.12</v>
      </c>
      <c r="I18" s="17">
        <f>F18+H18</f>
        <v>81.196</v>
      </c>
      <c r="J18" s="22">
        <f t="array" ref="J18">SUMPRODUCT((D18=$D$3:$D$141)*(I18&lt;$I$3:$I$141))+1</f>
        <v>1</v>
      </c>
    </row>
    <row r="19" ht="20" customHeight="1" spans="1:10">
      <c r="A19" s="12">
        <v>17</v>
      </c>
      <c r="B19" s="13" t="s">
        <v>47</v>
      </c>
      <c r="C19" s="13" t="s">
        <v>48</v>
      </c>
      <c r="D19" s="13" t="s">
        <v>46</v>
      </c>
      <c r="E19" s="18">
        <v>78.35</v>
      </c>
      <c r="F19" s="15">
        <f>E19*0.4</f>
        <v>31.34</v>
      </c>
      <c r="G19" s="16">
        <v>81.86</v>
      </c>
      <c r="H19" s="17">
        <f>G19*0.6</f>
        <v>49.116</v>
      </c>
      <c r="I19" s="17">
        <f>F19+H19</f>
        <v>80.456</v>
      </c>
      <c r="J19" s="22">
        <f t="array" ref="J19">SUMPRODUCT((D19=$D$3:$D$141)*(I19&lt;$I$3:$I$141))+1</f>
        <v>2</v>
      </c>
    </row>
    <row r="20" ht="20" customHeight="1" spans="1:10">
      <c r="A20" s="12">
        <v>18</v>
      </c>
      <c r="B20" s="13" t="s">
        <v>49</v>
      </c>
      <c r="C20" s="13" t="s">
        <v>50</v>
      </c>
      <c r="D20" s="13" t="s">
        <v>46</v>
      </c>
      <c r="E20" s="18">
        <v>75.89</v>
      </c>
      <c r="F20" s="15">
        <f>E20*0.4</f>
        <v>30.356</v>
      </c>
      <c r="G20" s="16">
        <v>81.92</v>
      </c>
      <c r="H20" s="17">
        <f>G20*0.6</f>
        <v>49.152</v>
      </c>
      <c r="I20" s="17">
        <f>F20+H20</f>
        <v>79.508</v>
      </c>
      <c r="J20" s="22">
        <f t="array" ref="J20">SUMPRODUCT((D20=$D$3:$D$141)*(I20&lt;$I$3:$I$141))+1</f>
        <v>3</v>
      </c>
    </row>
    <row r="21" ht="20" customHeight="1" spans="1:10">
      <c r="A21" s="12">
        <v>19</v>
      </c>
      <c r="B21" s="13" t="s">
        <v>51</v>
      </c>
      <c r="C21" s="13" t="s">
        <v>52</v>
      </c>
      <c r="D21" s="13" t="s">
        <v>46</v>
      </c>
      <c r="E21" s="18">
        <v>77.83</v>
      </c>
      <c r="F21" s="15">
        <f>E21*0.4</f>
        <v>31.132</v>
      </c>
      <c r="G21" s="16">
        <v>79.88</v>
      </c>
      <c r="H21" s="17">
        <f>G21*0.6</f>
        <v>47.928</v>
      </c>
      <c r="I21" s="17">
        <f>F21+H21</f>
        <v>79.06</v>
      </c>
      <c r="J21" s="22">
        <f t="array" ref="J21">SUMPRODUCT((D21=$D$3:$D$141)*(I21&lt;$I$3:$I$141))+1</f>
        <v>4</v>
      </c>
    </row>
    <row r="22" ht="20" customHeight="1" spans="1:10">
      <c r="A22" s="12">
        <v>20</v>
      </c>
      <c r="B22" s="13" t="s">
        <v>53</v>
      </c>
      <c r="C22" s="13" t="s">
        <v>54</v>
      </c>
      <c r="D22" s="13" t="s">
        <v>46</v>
      </c>
      <c r="E22" s="18">
        <v>75.65</v>
      </c>
      <c r="F22" s="15">
        <f>E22*0.4</f>
        <v>30.26</v>
      </c>
      <c r="G22" s="16">
        <v>81.26</v>
      </c>
      <c r="H22" s="17">
        <f>G22*0.6</f>
        <v>48.756</v>
      </c>
      <c r="I22" s="17">
        <f>F22+H22</f>
        <v>79.016</v>
      </c>
      <c r="J22" s="22">
        <f t="array" ref="J22">SUMPRODUCT((D22=$D$3:$D$141)*(I22&lt;$I$3:$I$141))+1</f>
        <v>5</v>
      </c>
    </row>
    <row r="23" ht="20" customHeight="1" spans="1:10">
      <c r="A23" s="12">
        <v>21</v>
      </c>
      <c r="B23" s="13" t="s">
        <v>55</v>
      </c>
      <c r="C23" s="13" t="s">
        <v>56</v>
      </c>
      <c r="D23" s="13" t="s">
        <v>46</v>
      </c>
      <c r="E23" s="18">
        <v>77.56</v>
      </c>
      <c r="F23" s="15">
        <f>E23*0.4</f>
        <v>31.024</v>
      </c>
      <c r="G23" s="16">
        <v>79.1</v>
      </c>
      <c r="H23" s="17">
        <f>G23*0.6</f>
        <v>47.46</v>
      </c>
      <c r="I23" s="17">
        <f>F23+H23</f>
        <v>78.484</v>
      </c>
      <c r="J23" s="22">
        <f t="array" ref="J23">SUMPRODUCT((D23=$D$3:$D$141)*(I23&lt;$I$3:$I$141))+1</f>
        <v>6</v>
      </c>
    </row>
    <row r="24" ht="20" customHeight="1" spans="1:10">
      <c r="A24" s="12">
        <v>22</v>
      </c>
      <c r="B24" s="13" t="s">
        <v>57</v>
      </c>
      <c r="C24" s="13" t="s">
        <v>58</v>
      </c>
      <c r="D24" s="13" t="s">
        <v>46</v>
      </c>
      <c r="E24" s="18">
        <v>76.56</v>
      </c>
      <c r="F24" s="15">
        <f>E24*0.4</f>
        <v>30.624</v>
      </c>
      <c r="G24" s="16">
        <v>79.32</v>
      </c>
      <c r="H24" s="17">
        <f>G24*0.6</f>
        <v>47.592</v>
      </c>
      <c r="I24" s="17">
        <f>F24+H24</f>
        <v>78.216</v>
      </c>
      <c r="J24" s="22">
        <f t="array" ref="J24">SUMPRODUCT((D24=$D$3:$D$141)*(I24&lt;$I$3:$I$141))+1</f>
        <v>7</v>
      </c>
    </row>
    <row r="25" ht="20" customHeight="1" spans="1:10">
      <c r="A25" s="12">
        <v>23</v>
      </c>
      <c r="B25" s="13" t="s">
        <v>59</v>
      </c>
      <c r="C25" s="13" t="s">
        <v>60</v>
      </c>
      <c r="D25" s="13" t="s">
        <v>46</v>
      </c>
      <c r="E25" s="18">
        <v>75.13</v>
      </c>
      <c r="F25" s="15">
        <f>E25*0.4</f>
        <v>30.052</v>
      </c>
      <c r="G25" s="16">
        <v>79.14</v>
      </c>
      <c r="H25" s="17">
        <f>G25*0.6</f>
        <v>47.484</v>
      </c>
      <c r="I25" s="17">
        <f>F25+H25</f>
        <v>77.536</v>
      </c>
      <c r="J25" s="22" cm="1">
        <f t="array" ref="J25">SUMPRODUCT((D25=$D$3:$D$141)*(I25&lt;$I$3:$I$141))+1</f>
        <v>8</v>
      </c>
    </row>
    <row r="26" ht="20" customHeight="1" spans="1:10">
      <c r="A26" s="12">
        <v>24</v>
      </c>
      <c r="B26" s="13" t="s">
        <v>61</v>
      </c>
      <c r="C26" s="13" t="s">
        <v>62</v>
      </c>
      <c r="D26" s="13" t="s">
        <v>46</v>
      </c>
      <c r="E26" s="18">
        <v>74.53</v>
      </c>
      <c r="F26" s="15">
        <f>E26*0.4</f>
        <v>29.812</v>
      </c>
      <c r="G26" s="16">
        <v>78.56</v>
      </c>
      <c r="H26" s="17">
        <f>G26*0.6</f>
        <v>47.136</v>
      </c>
      <c r="I26" s="17">
        <f>F26+H26</f>
        <v>76.948</v>
      </c>
      <c r="J26" s="22">
        <f t="array" ref="J26">SUMPRODUCT((D26=$D$3:$D$141)*(I26&lt;$I$3:$I$141))+1</f>
        <v>9</v>
      </c>
    </row>
    <row r="27" ht="20" customHeight="1" spans="1:10">
      <c r="A27" s="12">
        <v>25</v>
      </c>
      <c r="B27" s="13" t="s">
        <v>63</v>
      </c>
      <c r="C27" s="13" t="s">
        <v>64</v>
      </c>
      <c r="D27" s="13" t="s">
        <v>46</v>
      </c>
      <c r="E27" s="18">
        <v>74.66</v>
      </c>
      <c r="F27" s="15">
        <f>E27*0.4</f>
        <v>29.864</v>
      </c>
      <c r="G27" s="16">
        <v>77.42</v>
      </c>
      <c r="H27" s="17">
        <f>G27*0.6</f>
        <v>46.452</v>
      </c>
      <c r="I27" s="17">
        <f>F27+H27</f>
        <v>76.316</v>
      </c>
      <c r="J27" s="22">
        <f t="array" ref="J27">SUMPRODUCT((D27=$D$3:$D$141)*(I27&lt;$I$3:$I$141))+1</f>
        <v>10</v>
      </c>
    </row>
    <row r="28" ht="20" customHeight="1" spans="1:10">
      <c r="A28" s="12">
        <v>26</v>
      </c>
      <c r="B28" s="13" t="s">
        <v>65</v>
      </c>
      <c r="C28" s="13" t="s">
        <v>66</v>
      </c>
      <c r="D28" s="13" t="s">
        <v>46</v>
      </c>
      <c r="E28" s="18">
        <v>74.05</v>
      </c>
      <c r="F28" s="15">
        <f>E28*0.4</f>
        <v>29.62</v>
      </c>
      <c r="G28" s="16">
        <v>77.7</v>
      </c>
      <c r="H28" s="17">
        <f>G28*0.6</f>
        <v>46.62</v>
      </c>
      <c r="I28" s="17">
        <f>F28+H28</f>
        <v>76.24</v>
      </c>
      <c r="J28" s="22">
        <f t="array" ref="J28">SUMPRODUCT((D28=$D$3:$D$141)*(I28&lt;$I$3:$I$141))+1</f>
        <v>11</v>
      </c>
    </row>
    <row r="29" ht="20" customHeight="1" spans="1:10">
      <c r="A29" s="12">
        <v>27</v>
      </c>
      <c r="B29" s="13" t="s">
        <v>67</v>
      </c>
      <c r="C29" s="13" t="s">
        <v>68</v>
      </c>
      <c r="D29" s="13" t="s">
        <v>46</v>
      </c>
      <c r="E29" s="18">
        <v>74.4</v>
      </c>
      <c r="F29" s="15">
        <f>E29*0.4</f>
        <v>29.76</v>
      </c>
      <c r="G29" s="16">
        <v>0</v>
      </c>
      <c r="H29" s="17">
        <f>G29*0.6</f>
        <v>0</v>
      </c>
      <c r="I29" s="17">
        <f>F29+H29</f>
        <v>29.76</v>
      </c>
      <c r="J29" s="22">
        <f t="array" ref="J29">SUMPRODUCT((D29=$D$3:$D$141)*(I29&lt;$I$3:$I$141))+1</f>
        <v>12</v>
      </c>
    </row>
    <row r="30" ht="18" customHeight="1" spans="1:10">
      <c r="A30" s="12">
        <v>28</v>
      </c>
      <c r="B30" s="13" t="s">
        <v>69</v>
      </c>
      <c r="C30" s="13" t="s">
        <v>70</v>
      </c>
      <c r="D30" s="13" t="s">
        <v>71</v>
      </c>
      <c r="E30" s="18">
        <v>78.92</v>
      </c>
      <c r="F30" s="15">
        <f>E30*0.4</f>
        <v>31.568</v>
      </c>
      <c r="G30" s="16">
        <v>79.5</v>
      </c>
      <c r="H30" s="17">
        <f>G30*0.6</f>
        <v>47.7</v>
      </c>
      <c r="I30" s="17">
        <f>F30+H30</f>
        <v>79.268</v>
      </c>
      <c r="J30" s="22" cm="1">
        <f t="array" ref="J30">SUMPRODUCT((D30=$D$3:$D$141)*(I30&lt;$I$3:$I$141))+1</f>
        <v>1</v>
      </c>
    </row>
    <row r="31" ht="20" customHeight="1" spans="1:10">
      <c r="A31" s="12">
        <v>29</v>
      </c>
      <c r="B31" s="13" t="s">
        <v>72</v>
      </c>
      <c r="C31" s="13" t="s">
        <v>73</v>
      </c>
      <c r="D31" s="13" t="s">
        <v>71</v>
      </c>
      <c r="E31" s="18">
        <v>69.07</v>
      </c>
      <c r="F31" s="15">
        <f>E31*0.4</f>
        <v>27.628</v>
      </c>
      <c r="G31" s="16">
        <v>80.8</v>
      </c>
      <c r="H31" s="17">
        <f>G31*0.6</f>
        <v>48.48</v>
      </c>
      <c r="I31" s="17">
        <f>F31+H31</f>
        <v>76.108</v>
      </c>
      <c r="J31" s="22">
        <f t="array" ref="J31">SUMPRODUCT((D31=$D$3:$D$141)*(I31&lt;$I$3:$I$141))+1</f>
        <v>2</v>
      </c>
    </row>
    <row r="32" ht="20" customHeight="1" spans="1:10">
      <c r="A32" s="12">
        <v>30</v>
      </c>
      <c r="B32" s="13" t="s">
        <v>74</v>
      </c>
      <c r="C32" s="13" t="s">
        <v>75</v>
      </c>
      <c r="D32" s="13" t="s">
        <v>71</v>
      </c>
      <c r="E32" s="18">
        <v>71.91</v>
      </c>
      <c r="F32" s="15">
        <f>E32*0.4</f>
        <v>28.764</v>
      </c>
      <c r="G32" s="16">
        <v>76.8</v>
      </c>
      <c r="H32" s="17">
        <f>G32*0.6</f>
        <v>46.08</v>
      </c>
      <c r="I32" s="17">
        <f>F32+H32</f>
        <v>74.844</v>
      </c>
      <c r="J32" s="22">
        <f t="array" ref="J32">SUMPRODUCT((D32=$D$3:$D$141)*(I32&lt;$I$3:$I$141))+1</f>
        <v>3</v>
      </c>
    </row>
    <row r="33" ht="20" customHeight="1" spans="1:10">
      <c r="A33" s="12">
        <v>31</v>
      </c>
      <c r="B33" s="13" t="s">
        <v>76</v>
      </c>
      <c r="C33" s="13" t="s">
        <v>77</v>
      </c>
      <c r="D33" s="13" t="s">
        <v>71</v>
      </c>
      <c r="E33" s="18">
        <v>72.08</v>
      </c>
      <c r="F33" s="15">
        <f>E33*0.4</f>
        <v>28.832</v>
      </c>
      <c r="G33" s="16">
        <v>76.56</v>
      </c>
      <c r="H33" s="17">
        <f>G33*0.6</f>
        <v>45.936</v>
      </c>
      <c r="I33" s="17">
        <f>F33+H33</f>
        <v>74.768</v>
      </c>
      <c r="J33" s="22">
        <f t="array" ref="J33">SUMPRODUCT((D33=$D$3:$D$141)*(I33&lt;$I$3:$I$141))+1</f>
        <v>4</v>
      </c>
    </row>
    <row r="34" ht="20" customHeight="1" spans="1:10">
      <c r="A34" s="12">
        <v>32</v>
      </c>
      <c r="B34" s="13" t="s">
        <v>78</v>
      </c>
      <c r="C34" s="13" t="s">
        <v>79</v>
      </c>
      <c r="D34" s="13" t="s">
        <v>71</v>
      </c>
      <c r="E34" s="18">
        <v>73.86</v>
      </c>
      <c r="F34" s="15">
        <f>E34*0.4</f>
        <v>29.544</v>
      </c>
      <c r="G34" s="16">
        <v>74.88</v>
      </c>
      <c r="H34" s="17">
        <f>G34*0.6</f>
        <v>44.928</v>
      </c>
      <c r="I34" s="17">
        <f>F34+H34</f>
        <v>74.472</v>
      </c>
      <c r="J34" s="22">
        <f t="array" ref="J34">SUMPRODUCT((D34=$D$3:$D$141)*(I34&lt;$I$3:$I$141))+1</f>
        <v>5</v>
      </c>
    </row>
    <row r="35" ht="20" customHeight="1" spans="1:10">
      <c r="A35" s="12">
        <v>33</v>
      </c>
      <c r="B35" s="13" t="s">
        <v>80</v>
      </c>
      <c r="C35" s="13" t="s">
        <v>81</v>
      </c>
      <c r="D35" s="13" t="s">
        <v>71</v>
      </c>
      <c r="E35" s="18">
        <v>71.43</v>
      </c>
      <c r="F35" s="15">
        <f>E35*0.4</f>
        <v>28.572</v>
      </c>
      <c r="G35" s="16">
        <v>75.1</v>
      </c>
      <c r="H35" s="17">
        <f>G35*0.6</f>
        <v>45.06</v>
      </c>
      <c r="I35" s="17">
        <f>F35+H35</f>
        <v>73.632</v>
      </c>
      <c r="J35" s="22">
        <f t="array" ref="J35">SUMPRODUCT((D35=$D$3:$D$141)*(I35&lt;$I$3:$I$141))+1</f>
        <v>6</v>
      </c>
    </row>
    <row r="36" ht="20" customHeight="1" spans="1:10">
      <c r="A36" s="12">
        <v>34</v>
      </c>
      <c r="B36" s="13" t="s">
        <v>82</v>
      </c>
      <c r="C36" s="13" t="s">
        <v>83</v>
      </c>
      <c r="D36" s="13" t="s">
        <v>71</v>
      </c>
      <c r="E36" s="18">
        <v>68.04</v>
      </c>
      <c r="F36" s="15">
        <f>E36*0.4</f>
        <v>27.216</v>
      </c>
      <c r="G36" s="16">
        <v>72.96</v>
      </c>
      <c r="H36" s="17">
        <f>G36*0.6</f>
        <v>43.776</v>
      </c>
      <c r="I36" s="17">
        <f>F36+H36</f>
        <v>70.992</v>
      </c>
      <c r="J36" s="22" cm="1">
        <f t="array" ref="J36">SUMPRODUCT((D36=$D$3:$D$141)*(I36&lt;$I$3:$I$141))+1</f>
        <v>7</v>
      </c>
    </row>
    <row r="37" ht="20" customHeight="1" spans="1:10">
      <c r="A37" s="12">
        <v>35</v>
      </c>
      <c r="B37" s="13" t="s">
        <v>84</v>
      </c>
      <c r="C37" s="13" t="s">
        <v>85</v>
      </c>
      <c r="D37" s="13" t="s">
        <v>71</v>
      </c>
      <c r="E37" s="18">
        <v>66.78</v>
      </c>
      <c r="F37" s="15">
        <f>E37*0.4</f>
        <v>26.712</v>
      </c>
      <c r="G37" s="16">
        <v>0</v>
      </c>
      <c r="H37" s="17">
        <f>G37*0.6</f>
        <v>0</v>
      </c>
      <c r="I37" s="17">
        <f>F37+H37</f>
        <v>26.712</v>
      </c>
      <c r="J37" s="22" cm="1">
        <f t="array" ref="J37">SUMPRODUCT((D37=$D$3:$D$141)*(I37&lt;$I$3:$I$141))+1</f>
        <v>8</v>
      </c>
    </row>
    <row r="38" ht="20" customHeight="1" spans="1:10">
      <c r="A38" s="12">
        <v>36</v>
      </c>
      <c r="B38" s="13" t="s">
        <v>86</v>
      </c>
      <c r="C38" s="13" t="s">
        <v>87</v>
      </c>
      <c r="D38" s="13" t="s">
        <v>88</v>
      </c>
      <c r="E38" s="18">
        <v>72.87</v>
      </c>
      <c r="F38" s="15">
        <f>E38*0.4</f>
        <v>29.148</v>
      </c>
      <c r="G38" s="19">
        <v>82.46</v>
      </c>
      <c r="H38" s="17">
        <f>G38*0.6</f>
        <v>49.476</v>
      </c>
      <c r="I38" s="17">
        <f>F38+H38</f>
        <v>78.624</v>
      </c>
      <c r="J38" s="22" cm="1">
        <f t="array" ref="J38">SUMPRODUCT((D38=$D$3:$D$141)*(I38&lt;$I$3:$I$141))+1</f>
        <v>1</v>
      </c>
    </row>
    <row r="39" ht="20" customHeight="1" spans="1:10">
      <c r="A39" s="12">
        <v>37</v>
      </c>
      <c r="B39" s="13" t="s">
        <v>89</v>
      </c>
      <c r="C39" s="13" t="s">
        <v>90</v>
      </c>
      <c r="D39" s="13" t="s">
        <v>88</v>
      </c>
      <c r="E39" s="18">
        <v>72.09</v>
      </c>
      <c r="F39" s="15">
        <f>E39*0.4</f>
        <v>28.836</v>
      </c>
      <c r="G39" s="19">
        <v>79.22</v>
      </c>
      <c r="H39" s="17">
        <f>G39*0.6</f>
        <v>47.532</v>
      </c>
      <c r="I39" s="17">
        <f>F39+H39</f>
        <v>76.368</v>
      </c>
      <c r="J39" s="22" cm="1">
        <f t="array" ref="J39">SUMPRODUCT((D39=$D$3:$D$141)*(I39&lt;$I$3:$I$141))+1</f>
        <v>2</v>
      </c>
    </row>
    <row r="40" ht="20" customHeight="1" spans="1:10">
      <c r="A40" s="12">
        <v>38</v>
      </c>
      <c r="B40" s="13" t="s">
        <v>91</v>
      </c>
      <c r="C40" s="13" t="s">
        <v>92</v>
      </c>
      <c r="D40" s="13" t="s">
        <v>88</v>
      </c>
      <c r="E40" s="18">
        <v>70.91</v>
      </c>
      <c r="F40" s="15">
        <f>E40*0.4</f>
        <v>28.364</v>
      </c>
      <c r="G40" s="19">
        <v>78.78</v>
      </c>
      <c r="H40" s="17">
        <f>G40*0.6</f>
        <v>47.268</v>
      </c>
      <c r="I40" s="17">
        <f>F40+H40</f>
        <v>75.632</v>
      </c>
      <c r="J40" s="22" cm="1">
        <f t="array" ref="J40">SUMPRODUCT((D40=$D$3:$D$141)*(I40&lt;$I$3:$I$141))+1</f>
        <v>3</v>
      </c>
    </row>
    <row r="41" ht="20" customHeight="1" spans="1:10">
      <c r="A41" s="12">
        <v>39</v>
      </c>
      <c r="B41" s="13" t="s">
        <v>93</v>
      </c>
      <c r="C41" s="13" t="s">
        <v>94</v>
      </c>
      <c r="D41" s="13" t="s">
        <v>88</v>
      </c>
      <c r="E41" s="18">
        <v>70.88</v>
      </c>
      <c r="F41" s="15">
        <f>E41*0.4</f>
        <v>28.352</v>
      </c>
      <c r="G41" s="19">
        <v>75.38</v>
      </c>
      <c r="H41" s="17">
        <f>G41*0.6</f>
        <v>45.228</v>
      </c>
      <c r="I41" s="17">
        <f>F41+H41</f>
        <v>73.58</v>
      </c>
      <c r="J41" s="22" cm="1">
        <f t="array" ref="J41">SUMPRODUCT((D41=$D$3:$D$141)*(I41&lt;$I$3:$I$141))+1</f>
        <v>4</v>
      </c>
    </row>
    <row r="42" ht="20" customHeight="1" spans="1:10">
      <c r="A42" s="12">
        <v>40</v>
      </c>
      <c r="B42" s="13" t="s">
        <v>95</v>
      </c>
      <c r="C42" s="13" t="s">
        <v>96</v>
      </c>
      <c r="D42" s="13" t="s">
        <v>88</v>
      </c>
      <c r="E42" s="18">
        <v>70.21</v>
      </c>
      <c r="F42" s="15">
        <f>E42*0.4</f>
        <v>28.084</v>
      </c>
      <c r="G42" s="19">
        <v>74.34</v>
      </c>
      <c r="H42" s="17">
        <f>G42*0.6</f>
        <v>44.604</v>
      </c>
      <c r="I42" s="17">
        <f>F42+H42</f>
        <v>72.688</v>
      </c>
      <c r="J42" s="22" cm="1">
        <f t="array" ref="J42">SUMPRODUCT((D42=$D$3:$D$141)*(I42&lt;$I$3:$I$141))+1</f>
        <v>5</v>
      </c>
    </row>
    <row r="43" ht="20" customHeight="1" spans="1:10">
      <c r="A43" s="12">
        <v>41</v>
      </c>
      <c r="B43" s="13" t="s">
        <v>97</v>
      </c>
      <c r="C43" s="13" t="s">
        <v>98</v>
      </c>
      <c r="D43" s="13" t="s">
        <v>88</v>
      </c>
      <c r="E43" s="18">
        <v>69.73</v>
      </c>
      <c r="F43" s="15">
        <f>E43*0.4</f>
        <v>27.892</v>
      </c>
      <c r="G43" s="19">
        <v>0</v>
      </c>
      <c r="H43" s="17">
        <f>G43*0.6</f>
        <v>0</v>
      </c>
      <c r="I43" s="17">
        <f>F43+H43</f>
        <v>27.892</v>
      </c>
      <c r="J43" s="22" cm="1">
        <f t="array" ref="J43">SUMPRODUCT((D43=$D$3:$D$141)*(I43&lt;$I$3:$I$141))+1</f>
        <v>6</v>
      </c>
    </row>
    <row r="44" ht="20" customHeight="1" spans="1:10">
      <c r="A44" s="12">
        <v>42</v>
      </c>
      <c r="B44" s="13" t="s">
        <v>99</v>
      </c>
      <c r="C44" s="13" t="s">
        <v>100</v>
      </c>
      <c r="D44" s="13" t="s">
        <v>101</v>
      </c>
      <c r="E44" s="18">
        <v>70.49</v>
      </c>
      <c r="F44" s="15">
        <f>E44*0.4</f>
        <v>28.196</v>
      </c>
      <c r="G44" s="19">
        <v>80.06</v>
      </c>
      <c r="H44" s="17">
        <f>G44*0.6</f>
        <v>48.036</v>
      </c>
      <c r="I44" s="17">
        <f>F44+H44</f>
        <v>76.232</v>
      </c>
      <c r="J44" s="22">
        <f t="array" ref="J44">SUMPRODUCT((D44=$D$3:$D$141)*(I44&lt;$I$3:$I$141))+1</f>
        <v>1</v>
      </c>
    </row>
    <row r="45" ht="20" customHeight="1" spans="1:10">
      <c r="A45" s="12">
        <v>43</v>
      </c>
      <c r="B45" s="13" t="s">
        <v>102</v>
      </c>
      <c r="C45" s="13" t="s">
        <v>103</v>
      </c>
      <c r="D45" s="13" t="s">
        <v>101</v>
      </c>
      <c r="E45" s="18">
        <v>73.08</v>
      </c>
      <c r="F45" s="15">
        <f>E45*0.4</f>
        <v>29.232</v>
      </c>
      <c r="G45" s="19">
        <v>75.68</v>
      </c>
      <c r="H45" s="17">
        <f>G45*0.6</f>
        <v>45.408</v>
      </c>
      <c r="I45" s="17">
        <f>F45+H45</f>
        <v>74.64</v>
      </c>
      <c r="J45" s="22">
        <f t="array" ref="J45">SUMPRODUCT((D45=$D$3:$D$141)*(I45&lt;$I$3:$I$141))+1</f>
        <v>2</v>
      </c>
    </row>
    <row r="46" ht="20" customHeight="1" spans="1:10">
      <c r="A46" s="12">
        <v>44</v>
      </c>
      <c r="B46" s="13" t="s">
        <v>104</v>
      </c>
      <c r="C46" s="13" t="s">
        <v>105</v>
      </c>
      <c r="D46" s="13" t="s">
        <v>101</v>
      </c>
      <c r="E46" s="18">
        <v>69.43</v>
      </c>
      <c r="F46" s="15">
        <f>E46*0.4</f>
        <v>27.772</v>
      </c>
      <c r="G46" s="19">
        <v>77.42</v>
      </c>
      <c r="H46" s="17">
        <f>G46*0.6</f>
        <v>46.452</v>
      </c>
      <c r="I46" s="17">
        <f>F46+H46</f>
        <v>74.224</v>
      </c>
      <c r="J46" s="22">
        <f t="array" ref="J46">SUMPRODUCT((D46=$D$3:$D$141)*(I46&lt;$I$3:$I$141))+1</f>
        <v>3</v>
      </c>
    </row>
    <row r="47" ht="20" customHeight="1" spans="1:10">
      <c r="A47" s="12">
        <v>45</v>
      </c>
      <c r="B47" s="13" t="s">
        <v>106</v>
      </c>
      <c r="C47" s="13" t="s">
        <v>107</v>
      </c>
      <c r="D47" s="13" t="s">
        <v>101</v>
      </c>
      <c r="E47" s="18">
        <v>65.06</v>
      </c>
      <c r="F47" s="15">
        <f>E47*0.4</f>
        <v>26.024</v>
      </c>
      <c r="G47" s="19">
        <v>78.14</v>
      </c>
      <c r="H47" s="17">
        <f>G47*0.6</f>
        <v>46.884</v>
      </c>
      <c r="I47" s="17">
        <f>F47+H47</f>
        <v>72.908</v>
      </c>
      <c r="J47" s="22">
        <f t="array" ref="J47">SUMPRODUCT((D47=$D$3:$D$141)*(I47&lt;$I$3:$I$141))+1</f>
        <v>4</v>
      </c>
    </row>
    <row r="48" ht="20" customHeight="1" spans="1:10">
      <c r="A48" s="12">
        <v>46</v>
      </c>
      <c r="B48" s="13" t="s">
        <v>108</v>
      </c>
      <c r="C48" s="13" t="s">
        <v>109</v>
      </c>
      <c r="D48" s="13" t="s">
        <v>101</v>
      </c>
      <c r="E48" s="18">
        <v>71.26</v>
      </c>
      <c r="F48" s="15">
        <f>E48*0.4</f>
        <v>28.504</v>
      </c>
      <c r="G48" s="19">
        <v>73.7</v>
      </c>
      <c r="H48" s="17">
        <f>G48*0.6</f>
        <v>44.22</v>
      </c>
      <c r="I48" s="17">
        <f>F48+H48</f>
        <v>72.724</v>
      </c>
      <c r="J48" s="22">
        <f t="array" ref="J48">SUMPRODUCT((D48=$D$3:$D$141)*(I48&lt;$I$3:$I$141))+1</f>
        <v>5</v>
      </c>
    </row>
    <row r="49" ht="20" customHeight="1" spans="1:10">
      <c r="A49" s="12">
        <v>47</v>
      </c>
      <c r="B49" s="13" t="s">
        <v>110</v>
      </c>
      <c r="C49" s="13" t="s">
        <v>111</v>
      </c>
      <c r="D49" s="13" t="s">
        <v>101</v>
      </c>
      <c r="E49" s="18">
        <v>69.62</v>
      </c>
      <c r="F49" s="15">
        <f>E49*0.4</f>
        <v>27.848</v>
      </c>
      <c r="G49" s="19">
        <v>70.56</v>
      </c>
      <c r="H49" s="17">
        <f>G49*0.6</f>
        <v>42.336</v>
      </c>
      <c r="I49" s="17">
        <f>F49+H49</f>
        <v>70.184</v>
      </c>
      <c r="J49" s="22">
        <f t="array" ref="J49">SUMPRODUCT((D49=$D$3:$D$141)*(I49&lt;$I$3:$I$141))+1</f>
        <v>6</v>
      </c>
    </row>
    <row r="50" ht="20" customHeight="1" spans="1:10">
      <c r="A50" s="12">
        <v>48</v>
      </c>
      <c r="B50" s="13" t="s">
        <v>112</v>
      </c>
      <c r="C50" s="13" t="s">
        <v>113</v>
      </c>
      <c r="D50" s="13" t="s">
        <v>114</v>
      </c>
      <c r="E50" s="18">
        <v>69.58</v>
      </c>
      <c r="F50" s="15">
        <f>E50*0.4</f>
        <v>27.832</v>
      </c>
      <c r="G50" s="16">
        <v>80.66</v>
      </c>
      <c r="H50" s="17">
        <f>G50*0.6</f>
        <v>48.396</v>
      </c>
      <c r="I50" s="17">
        <f>F50+H50</f>
        <v>76.228</v>
      </c>
      <c r="J50" s="22">
        <f t="array" ref="J50">SUMPRODUCT((D50=$D$3:$D$141)*(I50&lt;$I$3:$I$141))+1</f>
        <v>1</v>
      </c>
    </row>
    <row r="51" ht="20" customHeight="1" spans="1:10">
      <c r="A51" s="12">
        <v>49</v>
      </c>
      <c r="B51" s="13" t="s">
        <v>115</v>
      </c>
      <c r="C51" s="13" t="s">
        <v>116</v>
      </c>
      <c r="D51" s="13" t="s">
        <v>114</v>
      </c>
      <c r="E51" s="18">
        <v>71.45</v>
      </c>
      <c r="F51" s="15">
        <f>E51*0.4</f>
        <v>28.58</v>
      </c>
      <c r="G51" s="16">
        <v>76.64</v>
      </c>
      <c r="H51" s="17">
        <f>G51*0.6</f>
        <v>45.984</v>
      </c>
      <c r="I51" s="17">
        <f>F51+H51</f>
        <v>74.564</v>
      </c>
      <c r="J51" s="22">
        <f t="array" ref="J51">SUMPRODUCT((D51=$D$3:$D$141)*(I51&lt;$I$3:$I$141))+1</f>
        <v>2</v>
      </c>
    </row>
    <row r="52" ht="20" customHeight="1" spans="1:10">
      <c r="A52" s="12">
        <v>50</v>
      </c>
      <c r="B52" s="13" t="s">
        <v>117</v>
      </c>
      <c r="C52" s="13" t="s">
        <v>118</v>
      </c>
      <c r="D52" s="13" t="s">
        <v>114</v>
      </c>
      <c r="E52" s="18">
        <v>71.16</v>
      </c>
      <c r="F52" s="15">
        <f>E52*0.4</f>
        <v>28.464</v>
      </c>
      <c r="G52" s="16">
        <v>74.88</v>
      </c>
      <c r="H52" s="17">
        <f>G52*0.6</f>
        <v>44.928</v>
      </c>
      <c r="I52" s="17">
        <f>F52+H52</f>
        <v>73.392</v>
      </c>
      <c r="J52" s="22">
        <f t="array" ref="J52">SUMPRODUCT((D52=$D$3:$D$141)*(I52&lt;$I$3:$I$141))+1</f>
        <v>3</v>
      </c>
    </row>
    <row r="53" ht="20" customHeight="1" spans="1:10">
      <c r="A53" s="12">
        <v>51</v>
      </c>
      <c r="B53" s="13" t="s">
        <v>119</v>
      </c>
      <c r="C53" s="13" t="s">
        <v>120</v>
      </c>
      <c r="D53" s="13" t="s">
        <v>114</v>
      </c>
      <c r="E53" s="18">
        <v>72.87</v>
      </c>
      <c r="F53" s="15">
        <f>E53*0.4</f>
        <v>29.148</v>
      </c>
      <c r="G53" s="16">
        <v>72.1</v>
      </c>
      <c r="H53" s="17">
        <f>G53*0.6</f>
        <v>43.26</v>
      </c>
      <c r="I53" s="17">
        <f>F53+H53</f>
        <v>72.408</v>
      </c>
      <c r="J53" s="22">
        <f t="array" ref="J53">SUMPRODUCT((D53=$D$3:$D$141)*(I53&lt;$I$3:$I$141))+1</f>
        <v>4</v>
      </c>
    </row>
    <row r="54" ht="20" customHeight="1" spans="1:10">
      <c r="A54" s="12">
        <v>52</v>
      </c>
      <c r="B54" s="13" t="s">
        <v>121</v>
      </c>
      <c r="C54" s="13" t="s">
        <v>122</v>
      </c>
      <c r="D54" s="13" t="s">
        <v>114</v>
      </c>
      <c r="E54" s="18">
        <v>70.52</v>
      </c>
      <c r="F54" s="15">
        <f>E54*0.4</f>
        <v>28.208</v>
      </c>
      <c r="G54" s="16">
        <v>71.62</v>
      </c>
      <c r="H54" s="17">
        <f>G54*0.6</f>
        <v>42.972</v>
      </c>
      <c r="I54" s="17">
        <f>F54+H54</f>
        <v>71.18</v>
      </c>
      <c r="J54" s="22">
        <f t="array" ref="J54">SUMPRODUCT((D54=$D$3:$D$141)*(I54&lt;$I$3:$I$141))+1</f>
        <v>5</v>
      </c>
    </row>
    <row r="55" ht="20" customHeight="1" spans="1:10">
      <c r="A55" s="12">
        <v>53</v>
      </c>
      <c r="B55" s="13" t="s">
        <v>123</v>
      </c>
      <c r="C55" s="13" t="s">
        <v>124</v>
      </c>
      <c r="D55" s="13" t="s">
        <v>114</v>
      </c>
      <c r="E55" s="18">
        <v>70.76</v>
      </c>
      <c r="F55" s="15">
        <f>E55*0.4</f>
        <v>28.304</v>
      </c>
      <c r="G55" s="16">
        <v>69.96</v>
      </c>
      <c r="H55" s="17">
        <f>G55*0.6</f>
        <v>41.976</v>
      </c>
      <c r="I55" s="17">
        <f>F55+H55</f>
        <v>70.28</v>
      </c>
      <c r="J55" s="22">
        <f t="array" ref="J55">SUMPRODUCT((D55=$D$3:$D$141)*(I55&lt;$I$3:$I$141))+1</f>
        <v>6</v>
      </c>
    </row>
    <row r="56" ht="20" customHeight="1" spans="1:10">
      <c r="A56" s="12">
        <v>54</v>
      </c>
      <c r="B56" s="13" t="s">
        <v>125</v>
      </c>
      <c r="C56" s="13" t="s">
        <v>126</v>
      </c>
      <c r="D56" s="13" t="s">
        <v>114</v>
      </c>
      <c r="E56" s="18">
        <v>73.52</v>
      </c>
      <c r="F56" s="15">
        <f>E56*0.4</f>
        <v>29.408</v>
      </c>
      <c r="G56" s="16">
        <v>67.98</v>
      </c>
      <c r="H56" s="17">
        <f>G56*0.6</f>
        <v>40.788</v>
      </c>
      <c r="I56" s="17">
        <f>F56+H56</f>
        <v>70.196</v>
      </c>
      <c r="J56" s="22">
        <f t="array" ref="J56">SUMPRODUCT((D56=$D$3:$D$141)*(I56&lt;$I$3:$I$141))+1</f>
        <v>7</v>
      </c>
    </row>
    <row r="57" ht="20" customHeight="1" spans="1:10">
      <c r="A57" s="12">
        <v>55</v>
      </c>
      <c r="B57" s="13" t="s">
        <v>127</v>
      </c>
      <c r="C57" s="13" t="s">
        <v>128</v>
      </c>
      <c r="D57" s="13" t="s">
        <v>114</v>
      </c>
      <c r="E57" s="18">
        <v>66.86</v>
      </c>
      <c r="F57" s="15">
        <f>E57*0.4</f>
        <v>26.744</v>
      </c>
      <c r="G57" s="16">
        <v>71.96</v>
      </c>
      <c r="H57" s="17">
        <f>G57*0.6</f>
        <v>43.176</v>
      </c>
      <c r="I57" s="17">
        <f>F57+H57</f>
        <v>69.92</v>
      </c>
      <c r="J57" s="22" cm="1">
        <f t="array" ref="J57">SUMPRODUCT((D57=$D$3:$D$141)*(I57&lt;$I$3:$I$141))+1</f>
        <v>8</v>
      </c>
    </row>
    <row r="58" ht="20" customHeight="1" spans="1:10">
      <c r="A58" s="12">
        <v>56</v>
      </c>
      <c r="B58" s="13" t="s">
        <v>129</v>
      </c>
      <c r="C58" s="13" t="s">
        <v>130</v>
      </c>
      <c r="D58" s="13" t="s">
        <v>131</v>
      </c>
      <c r="E58" s="18">
        <v>70.53</v>
      </c>
      <c r="F58" s="15">
        <f>E58*0.4</f>
        <v>28.212</v>
      </c>
      <c r="G58" s="16">
        <v>81.44</v>
      </c>
      <c r="H58" s="17">
        <f>G58*0.6</f>
        <v>48.864</v>
      </c>
      <c r="I58" s="17">
        <f>F58+H58</f>
        <v>77.076</v>
      </c>
      <c r="J58" s="22">
        <f t="array" ref="J58">SUMPRODUCT((D58=$D$3:$D$141)*(I58&lt;$I$3:$I$141))+1</f>
        <v>1</v>
      </c>
    </row>
    <row r="59" ht="20" customHeight="1" spans="1:10">
      <c r="A59" s="12">
        <v>57</v>
      </c>
      <c r="B59" s="13" t="s">
        <v>132</v>
      </c>
      <c r="C59" s="13" t="s">
        <v>133</v>
      </c>
      <c r="D59" s="13" t="s">
        <v>131</v>
      </c>
      <c r="E59" s="18">
        <v>72.18</v>
      </c>
      <c r="F59" s="15">
        <f>E59*0.4</f>
        <v>28.872</v>
      </c>
      <c r="G59" s="16">
        <v>72.54</v>
      </c>
      <c r="H59" s="17">
        <f>G59*0.6</f>
        <v>43.524</v>
      </c>
      <c r="I59" s="17">
        <f>F59+H59</f>
        <v>72.396</v>
      </c>
      <c r="J59" s="22">
        <f t="array" ref="J59">SUMPRODUCT((D59=$D$3:$D$141)*(I59&lt;$I$3:$I$141))+1</f>
        <v>2</v>
      </c>
    </row>
    <row r="60" ht="20" customHeight="1" spans="1:10">
      <c r="A60" s="12">
        <v>58</v>
      </c>
      <c r="B60" s="13" t="s">
        <v>134</v>
      </c>
      <c r="C60" s="13" t="s">
        <v>135</v>
      </c>
      <c r="D60" s="13" t="s">
        <v>131</v>
      </c>
      <c r="E60" s="18">
        <v>71.25</v>
      </c>
      <c r="F60" s="15">
        <f>E60*0.4</f>
        <v>28.5</v>
      </c>
      <c r="G60" s="16">
        <v>69</v>
      </c>
      <c r="H60" s="17">
        <f>G60*0.6</f>
        <v>41.4</v>
      </c>
      <c r="I60" s="17">
        <f>F60+H60</f>
        <v>69.9</v>
      </c>
      <c r="J60" s="22">
        <f t="array" ref="J60">SUMPRODUCT((D60=$D$3:$D$141)*(I60&lt;$I$3:$I$141))+1</f>
        <v>3</v>
      </c>
    </row>
    <row r="61" ht="20" customHeight="1" spans="1:10">
      <c r="A61" s="12">
        <v>59</v>
      </c>
      <c r="B61" s="13" t="s">
        <v>136</v>
      </c>
      <c r="C61" s="13" t="s">
        <v>137</v>
      </c>
      <c r="D61" s="13" t="s">
        <v>138</v>
      </c>
      <c r="E61" s="18">
        <v>80.12</v>
      </c>
      <c r="F61" s="15">
        <f>E61*0.4</f>
        <v>32.048</v>
      </c>
      <c r="G61" s="14">
        <v>84.46</v>
      </c>
      <c r="H61" s="17">
        <f>G61*0.6</f>
        <v>50.676</v>
      </c>
      <c r="I61" s="17">
        <f>F61+H61</f>
        <v>82.724</v>
      </c>
      <c r="J61" s="22">
        <f t="array" ref="J61">SUMPRODUCT((D61=$D$3:$D$141)*(I61&lt;$I$3:$I$141))+1</f>
        <v>1</v>
      </c>
    </row>
    <row r="62" ht="20" customHeight="1" spans="1:10">
      <c r="A62" s="12">
        <v>60</v>
      </c>
      <c r="B62" s="13" t="s">
        <v>139</v>
      </c>
      <c r="C62" s="13" t="s">
        <v>140</v>
      </c>
      <c r="D62" s="13" t="s">
        <v>138</v>
      </c>
      <c r="E62" s="18">
        <v>80.15</v>
      </c>
      <c r="F62" s="15">
        <f>E62*0.4</f>
        <v>32.06</v>
      </c>
      <c r="G62" s="14">
        <v>82.54</v>
      </c>
      <c r="H62" s="17">
        <f>G62*0.6</f>
        <v>49.524</v>
      </c>
      <c r="I62" s="17">
        <f>F62+H62</f>
        <v>81.584</v>
      </c>
      <c r="J62" s="22">
        <f t="array" ref="J62">SUMPRODUCT((D62=$D$3:$D$141)*(I62&lt;$I$3:$I$141))+1</f>
        <v>2</v>
      </c>
    </row>
    <row r="63" ht="20" customHeight="1" spans="1:10">
      <c r="A63" s="12">
        <v>61</v>
      </c>
      <c r="B63" s="13" t="s">
        <v>141</v>
      </c>
      <c r="C63" s="13" t="s">
        <v>142</v>
      </c>
      <c r="D63" s="13" t="s">
        <v>138</v>
      </c>
      <c r="E63" s="18">
        <v>76.32</v>
      </c>
      <c r="F63" s="15">
        <f>E63*0.4</f>
        <v>30.528</v>
      </c>
      <c r="G63" s="14">
        <v>84.64</v>
      </c>
      <c r="H63" s="17">
        <f>G63*0.6</f>
        <v>50.784</v>
      </c>
      <c r="I63" s="17">
        <f>F63+H63</f>
        <v>81.312</v>
      </c>
      <c r="J63" s="22">
        <f t="array" ref="J63">SUMPRODUCT((D63=$D$3:$D$141)*(I63&lt;$I$3:$I$141))+1</f>
        <v>3</v>
      </c>
    </row>
    <row r="64" ht="20" customHeight="1" spans="1:10">
      <c r="A64" s="12">
        <v>62</v>
      </c>
      <c r="B64" s="13" t="s">
        <v>143</v>
      </c>
      <c r="C64" s="13" t="s">
        <v>144</v>
      </c>
      <c r="D64" s="13" t="s">
        <v>138</v>
      </c>
      <c r="E64" s="18">
        <v>74.9</v>
      </c>
      <c r="F64" s="15">
        <f>E64*0.4</f>
        <v>29.96</v>
      </c>
      <c r="G64" s="14">
        <v>83.14</v>
      </c>
      <c r="H64" s="17">
        <f>G64*0.6</f>
        <v>49.884</v>
      </c>
      <c r="I64" s="17">
        <f>F64+H64</f>
        <v>79.844</v>
      </c>
      <c r="J64" s="22">
        <f t="array" ref="J64">SUMPRODUCT((D64=$D$3:$D$141)*(I64&lt;$I$3:$I$141))+1</f>
        <v>4</v>
      </c>
    </row>
    <row r="65" ht="20" customHeight="1" spans="1:10">
      <c r="A65" s="12">
        <v>63</v>
      </c>
      <c r="B65" s="13" t="s">
        <v>145</v>
      </c>
      <c r="C65" s="13" t="s">
        <v>146</v>
      </c>
      <c r="D65" s="13" t="s">
        <v>138</v>
      </c>
      <c r="E65" s="18">
        <v>77.04</v>
      </c>
      <c r="F65" s="15">
        <f>E65*0.4</f>
        <v>30.816</v>
      </c>
      <c r="G65" s="14">
        <v>81.02</v>
      </c>
      <c r="H65" s="17">
        <f>G65*0.6</f>
        <v>48.612</v>
      </c>
      <c r="I65" s="17">
        <f>F65+H65</f>
        <v>79.428</v>
      </c>
      <c r="J65" s="22">
        <f t="array" ref="J65">SUMPRODUCT((D65=$D$3:$D$141)*(I65&lt;$I$3:$I$141))+1</f>
        <v>5</v>
      </c>
    </row>
    <row r="66" ht="20" customHeight="1" spans="1:10">
      <c r="A66" s="12">
        <v>64</v>
      </c>
      <c r="B66" s="13" t="s">
        <v>147</v>
      </c>
      <c r="C66" s="13" t="s">
        <v>148</v>
      </c>
      <c r="D66" s="13" t="s">
        <v>138</v>
      </c>
      <c r="E66" s="18">
        <v>76.41</v>
      </c>
      <c r="F66" s="15">
        <f>E66*0.4</f>
        <v>30.564</v>
      </c>
      <c r="G66" s="14">
        <v>80</v>
      </c>
      <c r="H66" s="17">
        <f>G66*0.6</f>
        <v>48</v>
      </c>
      <c r="I66" s="17">
        <f>F66+H66</f>
        <v>78.564</v>
      </c>
      <c r="J66" s="22">
        <f t="array" ref="J66">SUMPRODUCT((D66=$D$3:$D$141)*(I66&lt;$I$3:$I$141))+1</f>
        <v>6</v>
      </c>
    </row>
    <row r="67" ht="20" customHeight="1" spans="1:10">
      <c r="A67" s="12">
        <v>65</v>
      </c>
      <c r="B67" s="13" t="s">
        <v>149</v>
      </c>
      <c r="C67" s="13" t="s">
        <v>150</v>
      </c>
      <c r="D67" s="13" t="s">
        <v>138</v>
      </c>
      <c r="E67" s="18">
        <v>75.24</v>
      </c>
      <c r="F67" s="15">
        <f>E67*0.4</f>
        <v>30.096</v>
      </c>
      <c r="G67" s="14">
        <v>80.34</v>
      </c>
      <c r="H67" s="17">
        <f>G67*0.6</f>
        <v>48.204</v>
      </c>
      <c r="I67" s="17">
        <f>F67+H67</f>
        <v>78.3</v>
      </c>
      <c r="J67" s="22" cm="1">
        <f t="array" ref="J67">SUMPRODUCT((D67=$D$3:$D$141)*(I67&lt;$I$3:$I$141))+1</f>
        <v>7</v>
      </c>
    </row>
    <row r="68" ht="20" customHeight="1" spans="1:10">
      <c r="A68" s="12">
        <v>66</v>
      </c>
      <c r="B68" s="13" t="s">
        <v>151</v>
      </c>
      <c r="C68" s="13" t="s">
        <v>152</v>
      </c>
      <c r="D68" s="13" t="s">
        <v>138</v>
      </c>
      <c r="E68" s="18">
        <v>77.71</v>
      </c>
      <c r="F68" s="15">
        <f>E68*0.4</f>
        <v>31.084</v>
      </c>
      <c r="G68" s="14">
        <v>78.6</v>
      </c>
      <c r="H68" s="17">
        <f>G68*0.6</f>
        <v>47.16</v>
      </c>
      <c r="I68" s="17">
        <f>F68+H68</f>
        <v>78.244</v>
      </c>
      <c r="J68" s="22">
        <f t="array" ref="J68">SUMPRODUCT((D68=$D$3:$D$141)*(I68&lt;$I$3:$I$141))+1</f>
        <v>8</v>
      </c>
    </row>
    <row r="69" ht="20" customHeight="1" spans="1:10">
      <c r="A69" s="12">
        <v>67</v>
      </c>
      <c r="B69" s="13" t="s">
        <v>153</v>
      </c>
      <c r="C69" s="13" t="s">
        <v>154</v>
      </c>
      <c r="D69" s="13" t="s">
        <v>138</v>
      </c>
      <c r="E69" s="18">
        <v>74.26</v>
      </c>
      <c r="F69" s="15">
        <f>E69*0.4</f>
        <v>29.704</v>
      </c>
      <c r="G69" s="19">
        <v>79.56</v>
      </c>
      <c r="H69" s="17">
        <f>G69*0.6</f>
        <v>47.736</v>
      </c>
      <c r="I69" s="17">
        <f>F69+H69</f>
        <v>77.44</v>
      </c>
      <c r="J69" s="22">
        <f t="array" ref="J69">SUMPRODUCT((D69=$D$3:$D$141)*(I69&lt;$I$3:$I$141))+1</f>
        <v>9</v>
      </c>
    </row>
    <row r="70" ht="20" customHeight="1" spans="1:10">
      <c r="A70" s="12">
        <v>68</v>
      </c>
      <c r="B70" s="13" t="s">
        <v>155</v>
      </c>
      <c r="C70" s="13" t="s">
        <v>156</v>
      </c>
      <c r="D70" s="13" t="s">
        <v>138</v>
      </c>
      <c r="E70" s="18">
        <v>74.66</v>
      </c>
      <c r="F70" s="15">
        <f>E70*0.4</f>
        <v>29.864</v>
      </c>
      <c r="G70" s="14">
        <v>78.5</v>
      </c>
      <c r="H70" s="17">
        <f>G70*0.6</f>
        <v>47.1</v>
      </c>
      <c r="I70" s="17">
        <f>F70+H70</f>
        <v>76.964</v>
      </c>
      <c r="J70" s="22">
        <f t="array" ref="J70">SUMPRODUCT((D70=$D$3:$D$141)*(I70&lt;$I$3:$I$141))+1</f>
        <v>10</v>
      </c>
    </row>
    <row r="71" ht="20" customHeight="1" spans="1:10">
      <c r="A71" s="12">
        <v>69</v>
      </c>
      <c r="B71" s="13" t="s">
        <v>157</v>
      </c>
      <c r="C71" s="13" t="s">
        <v>158</v>
      </c>
      <c r="D71" s="13" t="s">
        <v>138</v>
      </c>
      <c r="E71" s="18">
        <v>74.6</v>
      </c>
      <c r="F71" s="15">
        <f>E71*0.4</f>
        <v>29.84</v>
      </c>
      <c r="G71" s="14">
        <v>78.5</v>
      </c>
      <c r="H71" s="17">
        <f>G71*0.6</f>
        <v>47.1</v>
      </c>
      <c r="I71" s="17">
        <f>F71+H71</f>
        <v>76.94</v>
      </c>
      <c r="J71" s="22">
        <f t="array" ref="J71">SUMPRODUCT((D71=$D$3:$D$141)*(I71&lt;$I$3:$I$141))+1</f>
        <v>11</v>
      </c>
    </row>
    <row r="72" ht="20" customHeight="1" spans="1:10">
      <c r="A72" s="12">
        <v>70</v>
      </c>
      <c r="B72" s="13" t="s">
        <v>159</v>
      </c>
      <c r="C72" s="13" t="s">
        <v>160</v>
      </c>
      <c r="D72" s="13" t="s">
        <v>138</v>
      </c>
      <c r="E72" s="18">
        <v>74.42</v>
      </c>
      <c r="F72" s="15">
        <f>E72*0.4</f>
        <v>29.768</v>
      </c>
      <c r="G72" s="14">
        <v>77.08</v>
      </c>
      <c r="H72" s="17">
        <f>G72*0.6</f>
        <v>46.248</v>
      </c>
      <c r="I72" s="17">
        <f>F72+H72</f>
        <v>76.016</v>
      </c>
      <c r="J72" s="22">
        <f t="array" ref="J72">SUMPRODUCT((D72=$D$3:$D$141)*(I72&lt;$I$3:$I$141))+1</f>
        <v>12</v>
      </c>
    </row>
    <row r="73" ht="20" customHeight="1" spans="1:10">
      <c r="A73" s="12">
        <v>71</v>
      </c>
      <c r="B73" s="13" t="s">
        <v>161</v>
      </c>
      <c r="C73" s="13" t="s">
        <v>162</v>
      </c>
      <c r="D73" s="13" t="s">
        <v>163</v>
      </c>
      <c r="E73" s="18">
        <v>76.81</v>
      </c>
      <c r="F73" s="15">
        <f>E73*0.4</f>
        <v>30.724</v>
      </c>
      <c r="G73" s="16">
        <v>80.62</v>
      </c>
      <c r="H73" s="17">
        <f>G73*0.6</f>
        <v>48.372</v>
      </c>
      <c r="I73" s="17">
        <f>F73+H73</f>
        <v>79.096</v>
      </c>
      <c r="J73" s="22" cm="1">
        <f t="array" ref="J73">SUMPRODUCT((D73=$D$3:$D$141)*(I73&lt;$I$3:$I$141))+1</f>
        <v>1</v>
      </c>
    </row>
    <row r="74" ht="20" customHeight="1" spans="1:10">
      <c r="A74" s="12">
        <v>72</v>
      </c>
      <c r="B74" s="13" t="s">
        <v>164</v>
      </c>
      <c r="C74" s="13" t="s">
        <v>165</v>
      </c>
      <c r="D74" s="13" t="s">
        <v>163</v>
      </c>
      <c r="E74" s="18">
        <v>73.14</v>
      </c>
      <c r="F74" s="15">
        <f>E74*0.4</f>
        <v>29.256</v>
      </c>
      <c r="G74" s="16">
        <v>80.74</v>
      </c>
      <c r="H74" s="17">
        <f>G74*0.6</f>
        <v>48.444</v>
      </c>
      <c r="I74" s="17">
        <f>F74+H74</f>
        <v>77.7</v>
      </c>
      <c r="J74" s="22" cm="1">
        <f t="array" ref="J74">SUMPRODUCT((D74=$D$3:$D$141)*(I74&lt;$I$3:$I$141))+1</f>
        <v>2</v>
      </c>
    </row>
    <row r="75" ht="20" customHeight="1" spans="1:10">
      <c r="A75" s="12">
        <v>73</v>
      </c>
      <c r="B75" s="13" t="s">
        <v>166</v>
      </c>
      <c r="C75" s="13" t="s">
        <v>167</v>
      </c>
      <c r="D75" s="13" t="s">
        <v>163</v>
      </c>
      <c r="E75" s="18">
        <v>72.64</v>
      </c>
      <c r="F75" s="15">
        <f>E75*0.4</f>
        <v>29.056</v>
      </c>
      <c r="G75" s="16">
        <v>78.62</v>
      </c>
      <c r="H75" s="17">
        <f>G75*0.6</f>
        <v>47.172</v>
      </c>
      <c r="I75" s="17">
        <f>F75+H75</f>
        <v>76.228</v>
      </c>
      <c r="J75" s="22" cm="1">
        <f t="array" ref="J75">SUMPRODUCT((D75=$D$3:$D$141)*(I75&lt;$I$3:$I$141))+1</f>
        <v>3</v>
      </c>
    </row>
    <row r="76" ht="20" customHeight="1" spans="1:10">
      <c r="A76" s="12">
        <v>74</v>
      </c>
      <c r="B76" s="13" t="s">
        <v>168</v>
      </c>
      <c r="C76" s="13" t="s">
        <v>169</v>
      </c>
      <c r="D76" s="13" t="s">
        <v>170</v>
      </c>
      <c r="E76" s="18">
        <v>74.06</v>
      </c>
      <c r="F76" s="15">
        <f>E76*0.4</f>
        <v>29.624</v>
      </c>
      <c r="G76" s="16">
        <v>84.36</v>
      </c>
      <c r="H76" s="17">
        <f>G76*0.6</f>
        <v>50.616</v>
      </c>
      <c r="I76" s="17">
        <f>F76+H76</f>
        <v>80.24</v>
      </c>
      <c r="J76" s="22">
        <f t="array" ref="J76">SUMPRODUCT((D76=$D$3:$D$141)*(I76&lt;$I$3:$I$141))+1</f>
        <v>1</v>
      </c>
    </row>
    <row r="77" ht="20" customHeight="1" spans="1:10">
      <c r="A77" s="12">
        <v>75</v>
      </c>
      <c r="B77" s="13" t="s">
        <v>171</v>
      </c>
      <c r="C77" s="13" t="s">
        <v>172</v>
      </c>
      <c r="D77" s="13" t="s">
        <v>170</v>
      </c>
      <c r="E77" s="18">
        <v>76.62</v>
      </c>
      <c r="F77" s="15">
        <f>E77*0.4</f>
        <v>30.648</v>
      </c>
      <c r="G77" s="16">
        <v>80.42</v>
      </c>
      <c r="H77" s="17">
        <f>G77*0.6</f>
        <v>48.252</v>
      </c>
      <c r="I77" s="17">
        <f>F77+H77</f>
        <v>78.9</v>
      </c>
      <c r="J77" s="22" cm="1">
        <f t="array" ref="J77">SUMPRODUCT((D77=$D$3:$D$141)*(I77&lt;$I$3:$I$141))+1</f>
        <v>2</v>
      </c>
    </row>
    <row r="78" ht="20" customHeight="1" spans="1:10">
      <c r="A78" s="12">
        <v>76</v>
      </c>
      <c r="B78" s="13" t="s">
        <v>173</v>
      </c>
      <c r="C78" s="13" t="s">
        <v>174</v>
      </c>
      <c r="D78" s="13" t="s">
        <v>170</v>
      </c>
      <c r="E78" s="18">
        <v>79.25</v>
      </c>
      <c r="F78" s="15">
        <f>E78*0.4</f>
        <v>31.7</v>
      </c>
      <c r="G78" s="16">
        <v>78.64</v>
      </c>
      <c r="H78" s="17">
        <f>G78*0.6</f>
        <v>47.184</v>
      </c>
      <c r="I78" s="17">
        <f>F78+H78</f>
        <v>78.884</v>
      </c>
      <c r="J78" s="22">
        <f t="array" ref="J78">SUMPRODUCT((D78=$D$3:$D$141)*(I78&lt;$I$3:$I$141))+1</f>
        <v>3</v>
      </c>
    </row>
    <row r="79" ht="20" customHeight="1" spans="1:10">
      <c r="A79" s="12">
        <v>77</v>
      </c>
      <c r="B79" s="13" t="s">
        <v>175</v>
      </c>
      <c r="C79" s="13" t="s">
        <v>176</v>
      </c>
      <c r="D79" s="13" t="s">
        <v>170</v>
      </c>
      <c r="E79" s="18">
        <v>74.66</v>
      </c>
      <c r="F79" s="15">
        <f>E79*0.4</f>
        <v>29.864</v>
      </c>
      <c r="G79" s="16">
        <v>80.58</v>
      </c>
      <c r="H79" s="17">
        <f>G79*0.6</f>
        <v>48.348</v>
      </c>
      <c r="I79" s="17">
        <f>F79+H79</f>
        <v>78.212</v>
      </c>
      <c r="J79" s="22">
        <f t="array" ref="J79">SUMPRODUCT((D79=$D$3:$D$141)*(I79&lt;$I$3:$I$141))+1</f>
        <v>4</v>
      </c>
    </row>
    <row r="80" ht="20" customHeight="1" spans="1:10">
      <c r="A80" s="12">
        <v>78</v>
      </c>
      <c r="B80" s="13" t="s">
        <v>177</v>
      </c>
      <c r="C80" s="13" t="s">
        <v>178</v>
      </c>
      <c r="D80" s="13" t="s">
        <v>170</v>
      </c>
      <c r="E80" s="18">
        <v>74.56</v>
      </c>
      <c r="F80" s="15">
        <f>E80*0.4</f>
        <v>29.824</v>
      </c>
      <c r="G80" s="16">
        <v>78.44</v>
      </c>
      <c r="H80" s="17">
        <f>G80*0.6</f>
        <v>47.064</v>
      </c>
      <c r="I80" s="17">
        <f>F80+H80</f>
        <v>76.888</v>
      </c>
      <c r="J80" s="22">
        <f t="array" ref="J80">SUMPRODUCT((D80=$D$3:$D$141)*(I80&lt;$I$3:$I$141))+1</f>
        <v>5</v>
      </c>
    </row>
    <row r="81" ht="20" customHeight="1" spans="1:10">
      <c r="A81" s="12">
        <v>79</v>
      </c>
      <c r="B81" s="13" t="s">
        <v>179</v>
      </c>
      <c r="C81" s="13" t="s">
        <v>180</v>
      </c>
      <c r="D81" s="13" t="s">
        <v>170</v>
      </c>
      <c r="E81" s="18">
        <v>73.77</v>
      </c>
      <c r="F81" s="15">
        <f>E81*0.4</f>
        <v>29.508</v>
      </c>
      <c r="G81" s="16">
        <v>0</v>
      </c>
      <c r="H81" s="17">
        <f>G81*0.6</f>
        <v>0</v>
      </c>
      <c r="I81" s="17">
        <f>F81+H81</f>
        <v>29.508</v>
      </c>
      <c r="J81" s="22" cm="1">
        <f t="array" ref="J81">SUMPRODUCT((D81=$D$3:$D$141)*(I81&lt;$I$3:$I$141))+1</f>
        <v>6</v>
      </c>
    </row>
    <row r="82" ht="20" customHeight="1" spans="1:10">
      <c r="A82" s="12">
        <v>80</v>
      </c>
      <c r="B82" s="13" t="s">
        <v>181</v>
      </c>
      <c r="C82" s="13" t="s">
        <v>182</v>
      </c>
      <c r="D82" s="13" t="s">
        <v>183</v>
      </c>
      <c r="E82" s="18">
        <v>75.56</v>
      </c>
      <c r="F82" s="15">
        <f>E82*0.4</f>
        <v>30.224</v>
      </c>
      <c r="G82" s="16">
        <v>85.66</v>
      </c>
      <c r="H82" s="17">
        <f>G82*0.6</f>
        <v>51.396</v>
      </c>
      <c r="I82" s="17">
        <f>F82+H82</f>
        <v>81.62</v>
      </c>
      <c r="J82" s="22">
        <f t="array" ref="J82">SUMPRODUCT((D82=$D$3:$D$141)*(I82&lt;$I$3:$I$141))+1</f>
        <v>1</v>
      </c>
    </row>
    <row r="83" ht="20" customHeight="1" spans="1:10">
      <c r="A83" s="12">
        <v>81</v>
      </c>
      <c r="B83" s="13" t="s">
        <v>184</v>
      </c>
      <c r="C83" s="13" t="s">
        <v>185</v>
      </c>
      <c r="D83" s="13" t="s">
        <v>183</v>
      </c>
      <c r="E83" s="18">
        <v>74.26</v>
      </c>
      <c r="F83" s="15">
        <f>E83*0.4</f>
        <v>29.704</v>
      </c>
      <c r="G83" s="16">
        <v>85.46</v>
      </c>
      <c r="H83" s="17">
        <f>G83*0.6</f>
        <v>51.276</v>
      </c>
      <c r="I83" s="17">
        <f>F83+H83</f>
        <v>80.98</v>
      </c>
      <c r="J83" s="22">
        <f t="array" ref="J83">SUMPRODUCT((D83=$D$3:$D$141)*(I83&lt;$I$3:$I$141))+1</f>
        <v>2</v>
      </c>
    </row>
    <row r="84" ht="20" customHeight="1" spans="1:10">
      <c r="A84" s="12">
        <v>82</v>
      </c>
      <c r="B84" s="13" t="s">
        <v>186</v>
      </c>
      <c r="C84" s="13" t="s">
        <v>187</v>
      </c>
      <c r="D84" s="13" t="s">
        <v>183</v>
      </c>
      <c r="E84" s="18">
        <v>76.92</v>
      </c>
      <c r="F84" s="15">
        <f>E84*0.4</f>
        <v>30.768</v>
      </c>
      <c r="G84" s="16">
        <v>81.66</v>
      </c>
      <c r="H84" s="17">
        <f>G84*0.6</f>
        <v>48.996</v>
      </c>
      <c r="I84" s="17">
        <f>F84+H84</f>
        <v>79.764</v>
      </c>
      <c r="J84" s="22">
        <f t="array" ref="J84">SUMPRODUCT((D84=$D$3:$D$141)*(I84&lt;$I$3:$I$141))+1</f>
        <v>3</v>
      </c>
    </row>
    <row r="85" ht="20" customHeight="1" spans="1:10">
      <c r="A85" s="12">
        <v>83</v>
      </c>
      <c r="B85" s="13" t="s">
        <v>188</v>
      </c>
      <c r="C85" s="13" t="s">
        <v>189</v>
      </c>
      <c r="D85" s="13" t="s">
        <v>183</v>
      </c>
      <c r="E85" s="18">
        <v>75.1</v>
      </c>
      <c r="F85" s="15">
        <f>E85*0.4</f>
        <v>30.04</v>
      </c>
      <c r="G85" s="16">
        <v>82.26</v>
      </c>
      <c r="H85" s="17">
        <f>G85*0.6</f>
        <v>49.356</v>
      </c>
      <c r="I85" s="17">
        <f>F85+H85</f>
        <v>79.396</v>
      </c>
      <c r="J85" s="22" cm="1">
        <f t="array" ref="J85">SUMPRODUCT((D85=$D$3:$D$141)*(I85&lt;$I$3:$I$141))+1</f>
        <v>4</v>
      </c>
    </row>
    <row r="86" ht="20" customHeight="1" spans="1:10">
      <c r="A86" s="12">
        <v>84</v>
      </c>
      <c r="B86" s="13" t="s">
        <v>190</v>
      </c>
      <c r="C86" s="13" t="s">
        <v>191</v>
      </c>
      <c r="D86" s="13" t="s">
        <v>183</v>
      </c>
      <c r="E86" s="18">
        <v>74.39</v>
      </c>
      <c r="F86" s="15">
        <f>E86*0.4</f>
        <v>29.756</v>
      </c>
      <c r="G86" s="16">
        <v>82.58</v>
      </c>
      <c r="H86" s="17">
        <f>G86*0.6</f>
        <v>49.548</v>
      </c>
      <c r="I86" s="17">
        <f>F86+H86</f>
        <v>79.304</v>
      </c>
      <c r="J86" s="22">
        <f t="array" ref="J86">SUMPRODUCT((D86=$D$3:$D$141)*(I86&lt;$I$3:$I$141))+1</f>
        <v>5</v>
      </c>
    </row>
    <row r="87" ht="20" customHeight="1" spans="1:10">
      <c r="A87" s="12">
        <v>85</v>
      </c>
      <c r="B87" s="13" t="s">
        <v>192</v>
      </c>
      <c r="C87" s="13" t="s">
        <v>193</v>
      </c>
      <c r="D87" s="13" t="s">
        <v>183</v>
      </c>
      <c r="E87" s="18">
        <v>74.69</v>
      </c>
      <c r="F87" s="15">
        <f>E87*0.4</f>
        <v>29.876</v>
      </c>
      <c r="G87" s="16">
        <v>81.64</v>
      </c>
      <c r="H87" s="17">
        <f>G87*0.6</f>
        <v>48.984</v>
      </c>
      <c r="I87" s="17">
        <f>F87+H87</f>
        <v>78.86</v>
      </c>
      <c r="J87" s="22">
        <f t="array" ref="J87">SUMPRODUCT((D87=$D$3:$D$141)*(I87&lt;$I$3:$I$141))+1</f>
        <v>6</v>
      </c>
    </row>
    <row r="88" ht="20" customHeight="1" spans="1:10">
      <c r="A88" s="12">
        <v>86</v>
      </c>
      <c r="B88" s="13" t="s">
        <v>194</v>
      </c>
      <c r="C88" s="13" t="s">
        <v>195</v>
      </c>
      <c r="D88" s="13" t="s">
        <v>183</v>
      </c>
      <c r="E88" s="18">
        <v>74.25</v>
      </c>
      <c r="F88" s="15">
        <f>E88*0.4</f>
        <v>29.7</v>
      </c>
      <c r="G88" s="16">
        <v>81.9</v>
      </c>
      <c r="H88" s="17">
        <f>G88*0.6</f>
        <v>49.14</v>
      </c>
      <c r="I88" s="17">
        <f>F88+H88</f>
        <v>78.84</v>
      </c>
      <c r="J88" s="22">
        <f t="array" ref="J88">SUMPRODUCT((D88=$D$3:$D$141)*(I88&lt;$I$3:$I$141))+1</f>
        <v>7</v>
      </c>
    </row>
    <row r="89" ht="20" customHeight="1" spans="1:10">
      <c r="A89" s="12">
        <v>87</v>
      </c>
      <c r="B89" s="13" t="s">
        <v>196</v>
      </c>
      <c r="C89" s="13" t="s">
        <v>197</v>
      </c>
      <c r="D89" s="13" t="s">
        <v>183</v>
      </c>
      <c r="E89" s="18">
        <v>73.85</v>
      </c>
      <c r="F89" s="15">
        <f>E89*0.4</f>
        <v>29.54</v>
      </c>
      <c r="G89" s="16">
        <v>81.94</v>
      </c>
      <c r="H89" s="17">
        <f>G89*0.6</f>
        <v>49.164</v>
      </c>
      <c r="I89" s="17">
        <f>F89+H89</f>
        <v>78.704</v>
      </c>
      <c r="J89" s="22">
        <f t="array" ref="J89">SUMPRODUCT((D89=$D$3:$D$141)*(I89&lt;$I$3:$I$141))+1</f>
        <v>8</v>
      </c>
    </row>
    <row r="90" ht="20" customHeight="1" spans="1:10">
      <c r="A90" s="12">
        <v>88</v>
      </c>
      <c r="B90" s="13" t="s">
        <v>198</v>
      </c>
      <c r="C90" s="13" t="s">
        <v>199</v>
      </c>
      <c r="D90" s="13" t="s">
        <v>183</v>
      </c>
      <c r="E90" s="18">
        <v>75.98</v>
      </c>
      <c r="F90" s="15">
        <f>E90*0.4</f>
        <v>30.392</v>
      </c>
      <c r="G90" s="16">
        <v>80.28</v>
      </c>
      <c r="H90" s="17">
        <f>G90*0.6</f>
        <v>48.168</v>
      </c>
      <c r="I90" s="17">
        <f>F90+H90</f>
        <v>78.56</v>
      </c>
      <c r="J90" s="22">
        <f t="array" ref="J90">SUMPRODUCT((D90=$D$3:$D$141)*(I90&lt;$I$3:$I$141))+1</f>
        <v>9</v>
      </c>
    </row>
    <row r="91" ht="20" customHeight="1" spans="1:10">
      <c r="A91" s="12">
        <v>89</v>
      </c>
      <c r="B91" s="13" t="s">
        <v>200</v>
      </c>
      <c r="C91" s="13" t="s">
        <v>201</v>
      </c>
      <c r="D91" s="13" t="s">
        <v>183</v>
      </c>
      <c r="E91" s="18">
        <v>74.25</v>
      </c>
      <c r="F91" s="15">
        <f>E91*0.4</f>
        <v>29.7</v>
      </c>
      <c r="G91" s="16">
        <v>80.54</v>
      </c>
      <c r="H91" s="17">
        <f>G91*0.6</f>
        <v>48.324</v>
      </c>
      <c r="I91" s="17">
        <f>F91+H91</f>
        <v>78.024</v>
      </c>
      <c r="J91" s="22">
        <f t="array" ref="J91">SUMPRODUCT((D91=$D$3:$D$141)*(I91&lt;$I$3:$I$141))+1</f>
        <v>10</v>
      </c>
    </row>
    <row r="92" ht="20" customHeight="1" spans="1:10">
      <c r="A92" s="12">
        <v>90</v>
      </c>
      <c r="B92" s="13" t="s">
        <v>202</v>
      </c>
      <c r="C92" s="13" t="s">
        <v>203</v>
      </c>
      <c r="D92" s="13" t="s">
        <v>183</v>
      </c>
      <c r="E92" s="18">
        <v>73.71</v>
      </c>
      <c r="F92" s="15">
        <f>E92*0.4</f>
        <v>29.484</v>
      </c>
      <c r="G92" s="16">
        <v>79.66</v>
      </c>
      <c r="H92" s="17">
        <f>G92*0.6</f>
        <v>47.796</v>
      </c>
      <c r="I92" s="17">
        <f>F92+H92</f>
        <v>77.28</v>
      </c>
      <c r="J92" s="22">
        <f t="array" ref="J92">SUMPRODUCT((D92=$D$3:$D$141)*(I92&lt;$I$3:$I$141))+1</f>
        <v>11</v>
      </c>
    </row>
    <row r="93" ht="20" customHeight="1" spans="1:10">
      <c r="A93" s="12">
        <v>91</v>
      </c>
      <c r="B93" s="13" t="s">
        <v>204</v>
      </c>
      <c r="C93" s="13" t="s">
        <v>205</v>
      </c>
      <c r="D93" s="13" t="s">
        <v>183</v>
      </c>
      <c r="E93" s="18">
        <v>74.18</v>
      </c>
      <c r="F93" s="15">
        <f>E93*0.4</f>
        <v>29.672</v>
      </c>
      <c r="G93" s="16">
        <v>75.1</v>
      </c>
      <c r="H93" s="17">
        <f>G93*0.6</f>
        <v>45.06</v>
      </c>
      <c r="I93" s="17">
        <f>F93+H93</f>
        <v>74.732</v>
      </c>
      <c r="J93" s="22">
        <f t="array" ref="J93">SUMPRODUCT((D93=$D$3:$D$141)*(I93&lt;$I$3:$I$141))+1</f>
        <v>12</v>
      </c>
    </row>
    <row r="94" ht="20" customHeight="1" spans="1:10">
      <c r="A94" s="12">
        <v>92</v>
      </c>
      <c r="B94" s="13" t="s">
        <v>206</v>
      </c>
      <c r="C94" s="13" t="s">
        <v>207</v>
      </c>
      <c r="D94" s="13" t="s">
        <v>208</v>
      </c>
      <c r="E94" s="18">
        <v>73.19</v>
      </c>
      <c r="F94" s="15">
        <f>E94*0.4</f>
        <v>29.276</v>
      </c>
      <c r="G94" s="16">
        <v>82.4</v>
      </c>
      <c r="H94" s="17">
        <f>G94*0.6</f>
        <v>49.44</v>
      </c>
      <c r="I94" s="17">
        <f>F94+H94</f>
        <v>78.716</v>
      </c>
      <c r="J94" s="22" cm="1">
        <f t="array" ref="J94">SUMPRODUCT((D94=$D$3:$D$141)*(I94&lt;$I$3:$I$141))+1</f>
        <v>1</v>
      </c>
    </row>
    <row r="95" ht="20" customHeight="1" spans="1:10">
      <c r="A95" s="12">
        <v>93</v>
      </c>
      <c r="B95" s="13" t="s">
        <v>209</v>
      </c>
      <c r="C95" s="13" t="s">
        <v>210</v>
      </c>
      <c r="D95" s="13" t="s">
        <v>208</v>
      </c>
      <c r="E95" s="18">
        <v>66.53</v>
      </c>
      <c r="F95" s="15">
        <f>E95*0.4</f>
        <v>26.612</v>
      </c>
      <c r="G95" s="16">
        <v>82.14</v>
      </c>
      <c r="H95" s="17">
        <f>G95*0.6</f>
        <v>49.284</v>
      </c>
      <c r="I95" s="17">
        <f>F95+H95</f>
        <v>75.896</v>
      </c>
      <c r="J95" s="22" cm="1">
        <f t="array" ref="J95">SUMPRODUCT((D95=$D$3:$D$141)*(I95&lt;$I$3:$I$141))+1</f>
        <v>2</v>
      </c>
    </row>
    <row r="96" ht="20" customHeight="1" spans="1:10">
      <c r="A96" s="12">
        <v>94</v>
      </c>
      <c r="B96" s="13" t="s">
        <v>211</v>
      </c>
      <c r="C96" s="13" t="s">
        <v>212</v>
      </c>
      <c r="D96" s="13" t="s">
        <v>208</v>
      </c>
      <c r="E96" s="18">
        <v>66.07</v>
      </c>
      <c r="F96" s="15">
        <f>E96*0.4</f>
        <v>26.428</v>
      </c>
      <c r="G96" s="16">
        <v>81.42</v>
      </c>
      <c r="H96" s="17">
        <f>G96*0.6</f>
        <v>48.852</v>
      </c>
      <c r="I96" s="17">
        <f>F96+H96</f>
        <v>75.28</v>
      </c>
      <c r="J96" s="22" cm="1">
        <f t="array" ref="J96">SUMPRODUCT((D96=$D$3:$D$141)*(I96&lt;$I$3:$I$141))+1</f>
        <v>3</v>
      </c>
    </row>
    <row r="97" ht="20" customHeight="1" spans="1:10">
      <c r="A97" s="12">
        <v>95</v>
      </c>
      <c r="B97" s="13" t="s">
        <v>213</v>
      </c>
      <c r="C97" s="13" t="s">
        <v>214</v>
      </c>
      <c r="D97" s="13" t="s">
        <v>215</v>
      </c>
      <c r="E97" s="18">
        <v>72.19</v>
      </c>
      <c r="F97" s="15">
        <f>E97*0.4</f>
        <v>28.876</v>
      </c>
      <c r="G97" s="19">
        <v>81.8</v>
      </c>
      <c r="H97" s="17">
        <f>G97*0.6</f>
        <v>49.08</v>
      </c>
      <c r="I97" s="17">
        <f>F97+H97</f>
        <v>77.956</v>
      </c>
      <c r="J97" s="22" cm="1">
        <f t="array" ref="J97">SUMPRODUCT((D97=$D$3:$D$141)*(I97&lt;$I$3:$I$141))+1</f>
        <v>1</v>
      </c>
    </row>
    <row r="98" ht="20" customHeight="1" spans="1:10">
      <c r="A98" s="12">
        <v>96</v>
      </c>
      <c r="B98" s="13" t="s">
        <v>216</v>
      </c>
      <c r="C98" s="13" t="s">
        <v>217</v>
      </c>
      <c r="D98" s="13" t="s">
        <v>215</v>
      </c>
      <c r="E98" s="18">
        <v>71.45</v>
      </c>
      <c r="F98" s="15">
        <f>E98*0.4</f>
        <v>28.58</v>
      </c>
      <c r="G98" s="19">
        <v>80.76</v>
      </c>
      <c r="H98" s="17">
        <f>G98*0.6</f>
        <v>48.456</v>
      </c>
      <c r="I98" s="17">
        <f>F98+H98</f>
        <v>77.036</v>
      </c>
      <c r="J98" s="22" cm="1">
        <f t="array" ref="J98">SUMPRODUCT((D98=$D$3:$D$141)*(I98&lt;$I$3:$I$141))+1</f>
        <v>2</v>
      </c>
    </row>
    <row r="99" ht="20" customHeight="1" spans="1:10">
      <c r="A99" s="12">
        <v>97</v>
      </c>
      <c r="B99" s="13" t="s">
        <v>218</v>
      </c>
      <c r="C99" s="13" t="s">
        <v>219</v>
      </c>
      <c r="D99" s="13" t="s">
        <v>215</v>
      </c>
      <c r="E99" s="18">
        <v>70.5</v>
      </c>
      <c r="F99" s="15">
        <f>E99*0.4</f>
        <v>28.2</v>
      </c>
      <c r="G99" s="19">
        <v>81</v>
      </c>
      <c r="H99" s="17">
        <f>G99*0.6</f>
        <v>48.6</v>
      </c>
      <c r="I99" s="17">
        <f>F99+H99</f>
        <v>76.8</v>
      </c>
      <c r="J99" s="22" cm="1">
        <f t="array" ref="J99">SUMPRODUCT((D99=$D$3:$D$141)*(I99&lt;$I$3:$I$141))+1</f>
        <v>3</v>
      </c>
    </row>
    <row r="100" ht="20" customHeight="1" spans="1:10">
      <c r="A100" s="12">
        <v>98</v>
      </c>
      <c r="B100" s="13" t="s">
        <v>220</v>
      </c>
      <c r="C100" s="13" t="s">
        <v>221</v>
      </c>
      <c r="D100" s="13" t="s">
        <v>215</v>
      </c>
      <c r="E100" s="18">
        <v>68.37</v>
      </c>
      <c r="F100" s="15">
        <f>E100*0.4</f>
        <v>27.348</v>
      </c>
      <c r="G100" s="19">
        <v>81.86</v>
      </c>
      <c r="H100" s="17">
        <f>G100*0.6</f>
        <v>49.116</v>
      </c>
      <c r="I100" s="17">
        <f>F100+H100</f>
        <v>76.464</v>
      </c>
      <c r="J100" s="22">
        <f t="array" ref="J100">SUMPRODUCT((D100=$D$3:$D$141)*(I100&lt;$I$3:$I$141))+1</f>
        <v>4</v>
      </c>
    </row>
    <row r="101" ht="20" customHeight="1" spans="1:10">
      <c r="A101" s="12">
        <v>99</v>
      </c>
      <c r="B101" s="13" t="s">
        <v>222</v>
      </c>
      <c r="C101" s="13" t="s">
        <v>223</v>
      </c>
      <c r="D101" s="13" t="s">
        <v>215</v>
      </c>
      <c r="E101" s="18">
        <v>69</v>
      </c>
      <c r="F101" s="15">
        <f>E101*0.4</f>
        <v>27.6</v>
      </c>
      <c r="G101" s="19">
        <v>81.26</v>
      </c>
      <c r="H101" s="17">
        <f>G101*0.6</f>
        <v>48.756</v>
      </c>
      <c r="I101" s="17">
        <f>F101+H101</f>
        <v>76.356</v>
      </c>
      <c r="J101" s="22">
        <f t="array" ref="J101">SUMPRODUCT((D101=$D$3:$D$141)*(I101&lt;$I$3:$I$141))+1</f>
        <v>5</v>
      </c>
    </row>
    <row r="102" ht="20" customHeight="1" spans="1:10">
      <c r="A102" s="12">
        <v>100</v>
      </c>
      <c r="B102" s="13" t="s">
        <v>224</v>
      </c>
      <c r="C102" s="13" t="s">
        <v>225</v>
      </c>
      <c r="D102" s="13" t="s">
        <v>215</v>
      </c>
      <c r="E102" s="18">
        <v>68.92</v>
      </c>
      <c r="F102" s="15">
        <f>E102*0.4</f>
        <v>27.568</v>
      </c>
      <c r="G102" s="19">
        <v>80.7</v>
      </c>
      <c r="H102" s="17">
        <f>G102*0.6</f>
        <v>48.42</v>
      </c>
      <c r="I102" s="17">
        <f>F102+H102</f>
        <v>75.988</v>
      </c>
      <c r="J102" s="22">
        <f t="array" ref="J102">SUMPRODUCT((D102=$D$3:$D$141)*(I102&lt;$I$3:$I$141))+1</f>
        <v>6</v>
      </c>
    </row>
    <row r="103" ht="20" customHeight="1" spans="1:10">
      <c r="A103" s="12">
        <v>101</v>
      </c>
      <c r="B103" s="13" t="s">
        <v>226</v>
      </c>
      <c r="C103" s="13" t="s">
        <v>227</v>
      </c>
      <c r="D103" s="13" t="s">
        <v>228</v>
      </c>
      <c r="E103" s="18">
        <v>72.6</v>
      </c>
      <c r="F103" s="15">
        <f>E103*0.4</f>
        <v>29.04</v>
      </c>
      <c r="G103" s="16">
        <v>83.1</v>
      </c>
      <c r="H103" s="17">
        <f>G103*0.6</f>
        <v>49.86</v>
      </c>
      <c r="I103" s="17">
        <f>F103+H103</f>
        <v>78.9</v>
      </c>
      <c r="J103" s="22">
        <f t="array" ref="J103">SUMPRODUCT((D103=$D$3:$D$141)*(I103&lt;$I$3:$I$141))+1</f>
        <v>1</v>
      </c>
    </row>
    <row r="104" ht="20" customHeight="1" spans="1:10">
      <c r="A104" s="12">
        <v>102</v>
      </c>
      <c r="B104" s="13" t="s">
        <v>229</v>
      </c>
      <c r="C104" s="13" t="s">
        <v>230</v>
      </c>
      <c r="D104" s="13" t="s">
        <v>228</v>
      </c>
      <c r="E104" s="18">
        <v>72.89</v>
      </c>
      <c r="F104" s="15">
        <f t="shared" ref="F100:F141" si="0">E104*0.4</f>
        <v>29.156</v>
      </c>
      <c r="G104" s="16">
        <v>81.2</v>
      </c>
      <c r="H104" s="17">
        <f t="shared" ref="H100:H141" si="1">G104*0.6</f>
        <v>48.72</v>
      </c>
      <c r="I104" s="17">
        <f t="shared" ref="I100:I141" si="2">F104+H104</f>
        <v>77.876</v>
      </c>
      <c r="J104" s="22" cm="1">
        <f t="array" ref="J104">SUMPRODUCT((D104=$D$3:$D$141)*(I104&lt;$I$3:$I$141))+1</f>
        <v>2</v>
      </c>
    </row>
    <row r="105" ht="20" customHeight="1" spans="1:10">
      <c r="A105" s="12">
        <v>103</v>
      </c>
      <c r="B105" s="13" t="s">
        <v>231</v>
      </c>
      <c r="C105" s="13" t="s">
        <v>232</v>
      </c>
      <c r="D105" s="13" t="s">
        <v>228</v>
      </c>
      <c r="E105" s="18">
        <v>74.27</v>
      </c>
      <c r="F105" s="15">
        <f>E105*0.4</f>
        <v>29.708</v>
      </c>
      <c r="G105" s="16">
        <v>0</v>
      </c>
      <c r="H105" s="17">
        <f>G105*0.6</f>
        <v>0</v>
      </c>
      <c r="I105" s="17">
        <f>F105+H105</f>
        <v>29.708</v>
      </c>
      <c r="J105" s="22">
        <f t="array" ref="J105">SUMPRODUCT((D105=$D$3:$D$141)*(I105&lt;$I$3:$I$141))+1</f>
        <v>3</v>
      </c>
    </row>
    <row r="106" ht="20" customHeight="1" spans="1:10">
      <c r="A106" s="12">
        <v>104</v>
      </c>
      <c r="B106" s="13" t="s">
        <v>233</v>
      </c>
      <c r="C106" s="13" t="s">
        <v>234</v>
      </c>
      <c r="D106" s="13" t="s">
        <v>235</v>
      </c>
      <c r="E106" s="18">
        <v>78.61</v>
      </c>
      <c r="F106" s="15">
        <f t="shared" si="0"/>
        <v>31.444</v>
      </c>
      <c r="G106" s="19">
        <v>83.76</v>
      </c>
      <c r="H106" s="17">
        <f t="shared" si="1"/>
        <v>50.256</v>
      </c>
      <c r="I106" s="17">
        <f t="shared" si="2"/>
        <v>81.7</v>
      </c>
      <c r="J106" s="22" cm="1">
        <f t="array" ref="J106">SUMPRODUCT((D106=$D$3:$D$141)*(I106&lt;$I$3:$I$141))+1</f>
        <v>1</v>
      </c>
    </row>
    <row r="107" ht="20" customHeight="1" spans="1:10">
      <c r="A107" s="12">
        <v>105</v>
      </c>
      <c r="B107" s="13" t="s">
        <v>236</v>
      </c>
      <c r="C107" s="13" t="s">
        <v>237</v>
      </c>
      <c r="D107" s="13" t="s">
        <v>235</v>
      </c>
      <c r="E107" s="18">
        <v>76.93</v>
      </c>
      <c r="F107" s="15">
        <f t="shared" si="0"/>
        <v>30.772</v>
      </c>
      <c r="G107" s="19">
        <v>83.32</v>
      </c>
      <c r="H107" s="17">
        <f t="shared" si="1"/>
        <v>49.992</v>
      </c>
      <c r="I107" s="17">
        <f t="shared" si="2"/>
        <v>80.764</v>
      </c>
      <c r="J107" s="22" cm="1">
        <f t="array" ref="J107">SUMPRODUCT((D107=$D$3:$D$141)*(I107&lt;$I$3:$I$141))+1</f>
        <v>2</v>
      </c>
    </row>
    <row r="108" ht="20" customHeight="1" spans="1:10">
      <c r="A108" s="12">
        <v>106</v>
      </c>
      <c r="B108" s="13" t="s">
        <v>238</v>
      </c>
      <c r="C108" s="13" t="s">
        <v>239</v>
      </c>
      <c r="D108" s="13" t="s">
        <v>235</v>
      </c>
      <c r="E108" s="18">
        <v>74.85</v>
      </c>
      <c r="F108" s="15">
        <f>E108*0.4</f>
        <v>29.94</v>
      </c>
      <c r="G108" s="19">
        <v>84.4</v>
      </c>
      <c r="H108" s="17">
        <f>G108*0.6</f>
        <v>50.64</v>
      </c>
      <c r="I108" s="17">
        <f>F108+H108</f>
        <v>80.58</v>
      </c>
      <c r="J108" s="22">
        <f t="array" ref="J108">SUMPRODUCT((D108=$D$3:$D$141)*(I108&lt;$I$3:$I$141))+1</f>
        <v>3</v>
      </c>
    </row>
    <row r="109" ht="20" customHeight="1" spans="1:10">
      <c r="A109" s="12">
        <v>107</v>
      </c>
      <c r="B109" s="13" t="s">
        <v>240</v>
      </c>
      <c r="C109" s="13" t="s">
        <v>241</v>
      </c>
      <c r="D109" s="13" t="s">
        <v>235</v>
      </c>
      <c r="E109" s="18">
        <v>75.38</v>
      </c>
      <c r="F109" s="15">
        <f>E109*0.4</f>
        <v>30.152</v>
      </c>
      <c r="G109" s="19">
        <v>81.7</v>
      </c>
      <c r="H109" s="17">
        <f>G109*0.6</f>
        <v>49.02</v>
      </c>
      <c r="I109" s="17">
        <f>F109+H109</f>
        <v>79.172</v>
      </c>
      <c r="J109" s="22">
        <f t="array" ref="J109">SUMPRODUCT((D109=$D$3:$D$141)*(I109&lt;$I$3:$I$141))+1</f>
        <v>4</v>
      </c>
    </row>
    <row r="110" ht="20" customHeight="1" spans="1:10">
      <c r="A110" s="12">
        <v>108</v>
      </c>
      <c r="B110" s="13" t="s">
        <v>242</v>
      </c>
      <c r="C110" s="13" t="s">
        <v>243</v>
      </c>
      <c r="D110" s="13" t="s">
        <v>235</v>
      </c>
      <c r="E110" s="18">
        <v>74</v>
      </c>
      <c r="F110" s="15">
        <f t="shared" si="0"/>
        <v>29.6</v>
      </c>
      <c r="G110" s="19">
        <v>82.26</v>
      </c>
      <c r="H110" s="17">
        <f t="shared" si="1"/>
        <v>49.356</v>
      </c>
      <c r="I110" s="17">
        <f t="shared" si="2"/>
        <v>78.956</v>
      </c>
      <c r="J110" s="22" cm="1">
        <f t="array" ref="J110">SUMPRODUCT((D110=$D$3:$D$141)*(I110&lt;$I$3:$I$141))+1</f>
        <v>5</v>
      </c>
    </row>
    <row r="111" ht="20" customHeight="1" spans="1:10">
      <c r="A111" s="12">
        <v>109</v>
      </c>
      <c r="B111" s="13" t="s">
        <v>244</v>
      </c>
      <c r="C111" s="13" t="s">
        <v>245</v>
      </c>
      <c r="D111" s="13" t="s">
        <v>235</v>
      </c>
      <c r="E111" s="18">
        <v>73.84</v>
      </c>
      <c r="F111" s="15">
        <f t="shared" si="0"/>
        <v>29.536</v>
      </c>
      <c r="G111" s="19">
        <v>82.3</v>
      </c>
      <c r="H111" s="17">
        <f t="shared" si="1"/>
        <v>49.38</v>
      </c>
      <c r="I111" s="17">
        <f t="shared" si="2"/>
        <v>78.916</v>
      </c>
      <c r="J111" s="22" cm="1">
        <f t="array" ref="J111">SUMPRODUCT((D111=$D$3:$D$141)*(I111&lt;$I$3:$I$141))+1</f>
        <v>6</v>
      </c>
    </row>
    <row r="112" ht="20" customHeight="1" spans="1:10">
      <c r="A112" s="12">
        <v>110</v>
      </c>
      <c r="B112" s="13" t="s">
        <v>246</v>
      </c>
      <c r="C112" s="13" t="s">
        <v>247</v>
      </c>
      <c r="D112" s="13" t="s">
        <v>235</v>
      </c>
      <c r="E112" s="18">
        <v>71.75</v>
      </c>
      <c r="F112" s="15">
        <f t="shared" si="0"/>
        <v>28.7</v>
      </c>
      <c r="G112" s="19">
        <v>82.8</v>
      </c>
      <c r="H112" s="17">
        <f t="shared" si="1"/>
        <v>49.68</v>
      </c>
      <c r="I112" s="17">
        <f t="shared" si="2"/>
        <v>78.38</v>
      </c>
      <c r="J112" s="22" cm="1">
        <f t="array" ref="J112">SUMPRODUCT((D112=$D$3:$D$141)*(I112&lt;$I$3:$I$141))+1</f>
        <v>7</v>
      </c>
    </row>
    <row r="113" ht="20" customHeight="1" spans="1:10">
      <c r="A113" s="12">
        <v>111</v>
      </c>
      <c r="B113" s="13" t="s">
        <v>248</v>
      </c>
      <c r="C113" s="13" t="s">
        <v>249</v>
      </c>
      <c r="D113" s="13" t="s">
        <v>235</v>
      </c>
      <c r="E113" s="18">
        <v>71.23</v>
      </c>
      <c r="F113" s="15">
        <f t="shared" si="0"/>
        <v>28.492</v>
      </c>
      <c r="G113" s="19">
        <v>78.98</v>
      </c>
      <c r="H113" s="17">
        <f t="shared" si="1"/>
        <v>47.388</v>
      </c>
      <c r="I113" s="17">
        <f t="shared" si="2"/>
        <v>75.88</v>
      </c>
      <c r="J113" s="22" cm="1">
        <f t="array" ref="J113">SUMPRODUCT((D113=$D$3:$D$141)*(I113&lt;$I$3:$I$141))+1</f>
        <v>8</v>
      </c>
    </row>
    <row r="114" ht="20" customHeight="1" spans="1:10">
      <c r="A114" s="12">
        <v>112</v>
      </c>
      <c r="B114" s="13" t="s">
        <v>250</v>
      </c>
      <c r="C114" s="13" t="s">
        <v>251</v>
      </c>
      <c r="D114" s="13" t="s">
        <v>235</v>
      </c>
      <c r="E114" s="18">
        <v>69.35</v>
      </c>
      <c r="F114" s="15">
        <f t="shared" si="0"/>
        <v>27.74</v>
      </c>
      <c r="G114" s="19">
        <v>79.44</v>
      </c>
      <c r="H114" s="17">
        <f t="shared" si="1"/>
        <v>47.664</v>
      </c>
      <c r="I114" s="17">
        <f t="shared" si="2"/>
        <v>75.404</v>
      </c>
      <c r="J114" s="22" cm="1">
        <f t="array" ref="J114">SUMPRODUCT((D114=$D$3:$D$141)*(I114&lt;$I$3:$I$141))+1</f>
        <v>9</v>
      </c>
    </row>
    <row r="115" ht="20" customHeight="1" spans="1:10">
      <c r="A115" s="12">
        <v>113</v>
      </c>
      <c r="B115" s="13" t="s">
        <v>252</v>
      </c>
      <c r="C115" s="13" t="s">
        <v>253</v>
      </c>
      <c r="D115" s="13" t="s">
        <v>254</v>
      </c>
      <c r="E115" s="18">
        <v>79.95</v>
      </c>
      <c r="F115" s="15">
        <f t="shared" si="0"/>
        <v>31.98</v>
      </c>
      <c r="G115" s="16">
        <v>82.82</v>
      </c>
      <c r="H115" s="17">
        <f t="shared" si="1"/>
        <v>49.692</v>
      </c>
      <c r="I115" s="17">
        <f t="shared" si="2"/>
        <v>81.672</v>
      </c>
      <c r="J115" s="22" cm="1">
        <f t="array" ref="J115">SUMPRODUCT((D115=$D$3:$D$141)*(I115&lt;$I$3:$I$141))+1</f>
        <v>1</v>
      </c>
    </row>
    <row r="116" ht="20" customHeight="1" spans="1:10">
      <c r="A116" s="12">
        <v>114</v>
      </c>
      <c r="B116" s="13" t="s">
        <v>255</v>
      </c>
      <c r="C116" s="13" t="s">
        <v>256</v>
      </c>
      <c r="D116" s="13" t="s">
        <v>254</v>
      </c>
      <c r="E116" s="18">
        <v>76.49</v>
      </c>
      <c r="F116" s="15">
        <f t="shared" si="0"/>
        <v>30.596</v>
      </c>
      <c r="G116" s="16">
        <v>82.66</v>
      </c>
      <c r="H116" s="17">
        <f t="shared" si="1"/>
        <v>49.596</v>
      </c>
      <c r="I116" s="17">
        <f t="shared" si="2"/>
        <v>80.192</v>
      </c>
      <c r="J116" s="22" cm="1">
        <f t="array" ref="J116">SUMPRODUCT((D116=$D$3:$D$141)*(I116&lt;$I$3:$I$141))+1</f>
        <v>2</v>
      </c>
    </row>
    <row r="117" ht="20" customHeight="1" spans="1:10">
      <c r="A117" s="12">
        <v>115</v>
      </c>
      <c r="B117" s="13" t="s">
        <v>257</v>
      </c>
      <c r="C117" s="13" t="s">
        <v>258</v>
      </c>
      <c r="D117" s="13" t="s">
        <v>254</v>
      </c>
      <c r="E117" s="18">
        <v>75.22</v>
      </c>
      <c r="F117" s="15">
        <f t="shared" si="0"/>
        <v>30.088</v>
      </c>
      <c r="G117" s="16">
        <v>81.16</v>
      </c>
      <c r="H117" s="17">
        <f t="shared" si="1"/>
        <v>48.696</v>
      </c>
      <c r="I117" s="17">
        <f t="shared" si="2"/>
        <v>78.784</v>
      </c>
      <c r="J117" s="22" cm="1">
        <f t="array" ref="J117">SUMPRODUCT((D117=$D$3:$D$141)*(I117&lt;$I$3:$I$141))+1</f>
        <v>3</v>
      </c>
    </row>
    <row r="118" ht="20" customHeight="1" spans="1:10">
      <c r="A118" s="12">
        <v>116</v>
      </c>
      <c r="B118" s="13" t="s">
        <v>259</v>
      </c>
      <c r="C118" s="13" t="s">
        <v>260</v>
      </c>
      <c r="D118" s="13" t="s">
        <v>261</v>
      </c>
      <c r="E118" s="18">
        <v>74.85</v>
      </c>
      <c r="F118" s="15">
        <f t="shared" si="0"/>
        <v>29.94</v>
      </c>
      <c r="G118" s="19">
        <v>79.66</v>
      </c>
      <c r="H118" s="17">
        <f t="shared" si="1"/>
        <v>47.796</v>
      </c>
      <c r="I118" s="17">
        <f t="shared" si="2"/>
        <v>77.736</v>
      </c>
      <c r="J118" s="22" cm="1">
        <f t="array" ref="J118">SUMPRODUCT((D118=$D$3:$D$141)*(I118&lt;$I$3:$I$141))+1</f>
        <v>1</v>
      </c>
    </row>
    <row r="119" ht="20" customHeight="1" spans="1:10">
      <c r="A119" s="12">
        <v>117</v>
      </c>
      <c r="B119" s="13" t="s">
        <v>262</v>
      </c>
      <c r="C119" s="13" t="s">
        <v>263</v>
      </c>
      <c r="D119" s="13" t="s">
        <v>261</v>
      </c>
      <c r="E119" s="18">
        <v>72.61</v>
      </c>
      <c r="F119" s="15">
        <f>E119*0.4</f>
        <v>29.044</v>
      </c>
      <c r="G119" s="19">
        <v>80.96</v>
      </c>
      <c r="H119" s="17">
        <f>G119*0.6</f>
        <v>48.576</v>
      </c>
      <c r="I119" s="17">
        <f>F119+H119</f>
        <v>77.62</v>
      </c>
      <c r="J119" s="22">
        <f t="array" ref="J119">SUMPRODUCT((D119=$D$3:$D$141)*(I119&lt;$I$3:$I$141))+1</f>
        <v>2</v>
      </c>
    </row>
    <row r="120" ht="20" customHeight="1" spans="1:10">
      <c r="A120" s="12">
        <v>118</v>
      </c>
      <c r="B120" s="13" t="s">
        <v>264</v>
      </c>
      <c r="C120" s="13" t="s">
        <v>265</v>
      </c>
      <c r="D120" s="13" t="s">
        <v>261</v>
      </c>
      <c r="E120" s="18">
        <v>74.21</v>
      </c>
      <c r="F120" s="15">
        <f>E120*0.4</f>
        <v>29.684</v>
      </c>
      <c r="G120" s="19">
        <v>78.56</v>
      </c>
      <c r="H120" s="17">
        <f>G120*0.6</f>
        <v>47.136</v>
      </c>
      <c r="I120" s="17">
        <f>F120+H120</f>
        <v>76.82</v>
      </c>
      <c r="J120" s="22">
        <f t="array" ref="J120">SUMPRODUCT((D120=$D$3:$D$141)*(I120&lt;$I$3:$I$141))+1</f>
        <v>3</v>
      </c>
    </row>
    <row r="121" ht="20" customHeight="1" spans="1:10">
      <c r="A121" s="12">
        <v>119</v>
      </c>
      <c r="B121" s="13" t="s">
        <v>266</v>
      </c>
      <c r="C121" s="13" t="s">
        <v>267</v>
      </c>
      <c r="D121" s="13" t="s">
        <v>268</v>
      </c>
      <c r="E121" s="18">
        <v>76.27</v>
      </c>
      <c r="F121" s="15">
        <f t="shared" si="0"/>
        <v>30.508</v>
      </c>
      <c r="G121" s="19">
        <v>81.96</v>
      </c>
      <c r="H121" s="17">
        <f t="shared" si="1"/>
        <v>49.176</v>
      </c>
      <c r="I121" s="17">
        <f t="shared" si="2"/>
        <v>79.684</v>
      </c>
      <c r="J121" s="22" cm="1">
        <f t="array" ref="J121">SUMPRODUCT((D121=$D$3:$D$141)*(I121&lt;$I$3:$I$141))+1</f>
        <v>1</v>
      </c>
    </row>
    <row r="122" ht="20" customHeight="1" spans="1:10">
      <c r="A122" s="12">
        <v>120</v>
      </c>
      <c r="B122" s="13" t="s">
        <v>269</v>
      </c>
      <c r="C122" s="13" t="s">
        <v>270</v>
      </c>
      <c r="D122" s="13" t="s">
        <v>268</v>
      </c>
      <c r="E122" s="18">
        <v>73.24</v>
      </c>
      <c r="F122" s="15">
        <f t="shared" si="0"/>
        <v>29.296</v>
      </c>
      <c r="G122" s="19">
        <v>79.82</v>
      </c>
      <c r="H122" s="17">
        <f t="shared" si="1"/>
        <v>47.892</v>
      </c>
      <c r="I122" s="17">
        <f t="shared" si="2"/>
        <v>77.188</v>
      </c>
      <c r="J122" s="22" cm="1">
        <f t="array" ref="J122">SUMPRODUCT((D122=$D$3:$D$141)*(I122&lt;$I$3:$I$141))+1</f>
        <v>2</v>
      </c>
    </row>
    <row r="123" ht="20" customHeight="1" spans="1:10">
      <c r="A123" s="12">
        <v>121</v>
      </c>
      <c r="B123" s="13" t="s">
        <v>271</v>
      </c>
      <c r="C123" s="13" t="s">
        <v>272</v>
      </c>
      <c r="D123" s="13" t="s">
        <v>268</v>
      </c>
      <c r="E123" s="18">
        <v>73.14</v>
      </c>
      <c r="F123" s="15">
        <f t="shared" si="0"/>
        <v>29.256</v>
      </c>
      <c r="G123" s="19">
        <v>76.86</v>
      </c>
      <c r="H123" s="17">
        <f t="shared" si="1"/>
        <v>46.116</v>
      </c>
      <c r="I123" s="17">
        <f t="shared" si="2"/>
        <v>75.372</v>
      </c>
      <c r="J123" s="22" cm="1">
        <f t="array" ref="J123">SUMPRODUCT((D123=$D$3:$D$141)*(I123&lt;$I$3:$I$141))+1</f>
        <v>3</v>
      </c>
    </row>
    <row r="124" ht="20" customHeight="1" spans="1:10">
      <c r="A124" s="12">
        <v>122</v>
      </c>
      <c r="B124" s="13" t="s">
        <v>273</v>
      </c>
      <c r="C124" s="13" t="s">
        <v>274</v>
      </c>
      <c r="D124" s="13" t="s">
        <v>275</v>
      </c>
      <c r="E124" s="18">
        <v>71.07</v>
      </c>
      <c r="F124" s="15">
        <f>E124*0.4</f>
        <v>28.428</v>
      </c>
      <c r="G124" s="16">
        <v>80.7</v>
      </c>
      <c r="H124" s="17">
        <f>G124*0.6</f>
        <v>48.42</v>
      </c>
      <c r="I124" s="17">
        <f>F124+H124</f>
        <v>76.848</v>
      </c>
      <c r="J124" s="22">
        <f t="array" ref="J124">SUMPRODUCT((D124=$D$3:$D$141)*(I124&lt;$I$3:$I$141))+1</f>
        <v>1</v>
      </c>
    </row>
    <row r="125" ht="20" customHeight="1" spans="1:10">
      <c r="A125" s="12">
        <v>123</v>
      </c>
      <c r="B125" s="13" t="s">
        <v>276</v>
      </c>
      <c r="C125" s="13" t="s">
        <v>277</v>
      </c>
      <c r="D125" s="13" t="s">
        <v>275</v>
      </c>
      <c r="E125" s="18">
        <v>71.31</v>
      </c>
      <c r="F125" s="15">
        <f t="shared" si="0"/>
        <v>28.524</v>
      </c>
      <c r="G125" s="16">
        <v>80.26</v>
      </c>
      <c r="H125" s="17">
        <f t="shared" si="1"/>
        <v>48.156</v>
      </c>
      <c r="I125" s="17">
        <f t="shared" si="2"/>
        <v>76.68</v>
      </c>
      <c r="J125" s="22" cm="1">
        <f t="array" ref="J125">SUMPRODUCT((D125=$D$3:$D$141)*(I125&lt;$I$3:$I$141))+1</f>
        <v>2</v>
      </c>
    </row>
    <row r="126" ht="20" customHeight="1" spans="1:10">
      <c r="A126" s="12">
        <v>124</v>
      </c>
      <c r="B126" s="13" t="s">
        <v>278</v>
      </c>
      <c r="C126" s="13" t="s">
        <v>279</v>
      </c>
      <c r="D126" s="13" t="s">
        <v>275</v>
      </c>
      <c r="E126" s="18">
        <v>71.36</v>
      </c>
      <c r="F126" s="15">
        <f>E126*0.4</f>
        <v>28.544</v>
      </c>
      <c r="G126" s="16">
        <v>0</v>
      </c>
      <c r="H126" s="17">
        <f>G126*0.6</f>
        <v>0</v>
      </c>
      <c r="I126" s="17">
        <f>F126+H126</f>
        <v>28.544</v>
      </c>
      <c r="J126" s="22">
        <f t="array" ref="J126">SUMPRODUCT((D126=$D$3:$D$141)*(I126&lt;$I$3:$I$141))+1</f>
        <v>3</v>
      </c>
    </row>
    <row r="127" ht="20" customHeight="1" spans="1:10">
      <c r="A127" s="12">
        <v>125</v>
      </c>
      <c r="B127" s="13" t="s">
        <v>280</v>
      </c>
      <c r="C127" s="13" t="s">
        <v>281</v>
      </c>
      <c r="D127" s="13" t="s">
        <v>282</v>
      </c>
      <c r="E127" s="18">
        <v>78.09</v>
      </c>
      <c r="F127" s="15">
        <f>E127*0.4</f>
        <v>31.236</v>
      </c>
      <c r="G127" s="16">
        <v>83.04</v>
      </c>
      <c r="H127" s="17">
        <f>G127*0.6</f>
        <v>49.824</v>
      </c>
      <c r="I127" s="17">
        <f>F127+H127</f>
        <v>81.06</v>
      </c>
      <c r="J127" s="22">
        <f t="array" ref="J127">SUMPRODUCT((D127=$D$3:$D$141)*(I127&lt;$I$3:$I$141))+1</f>
        <v>1</v>
      </c>
    </row>
    <row r="128" ht="20" customHeight="1" spans="1:10">
      <c r="A128" s="12">
        <v>126</v>
      </c>
      <c r="B128" s="13" t="s">
        <v>283</v>
      </c>
      <c r="C128" s="13" t="s">
        <v>284</v>
      </c>
      <c r="D128" s="13" t="s">
        <v>282</v>
      </c>
      <c r="E128" s="18">
        <v>78.34</v>
      </c>
      <c r="F128" s="15">
        <f>E128*0.4</f>
        <v>31.336</v>
      </c>
      <c r="G128" s="16">
        <v>82</v>
      </c>
      <c r="H128" s="17">
        <f>G128*0.6</f>
        <v>49.2</v>
      </c>
      <c r="I128" s="17">
        <f>F128+H128</f>
        <v>80.536</v>
      </c>
      <c r="J128" s="22">
        <f t="array" ref="J128">SUMPRODUCT((D128=$D$3:$D$141)*(I128&lt;$I$3:$I$141))+1</f>
        <v>2</v>
      </c>
    </row>
    <row r="129" ht="20" customHeight="1" spans="1:10">
      <c r="A129" s="12">
        <v>127</v>
      </c>
      <c r="B129" s="13" t="s">
        <v>285</v>
      </c>
      <c r="C129" s="13" t="s">
        <v>286</v>
      </c>
      <c r="D129" s="13" t="s">
        <v>282</v>
      </c>
      <c r="E129" s="18">
        <v>77.61</v>
      </c>
      <c r="F129" s="15">
        <f t="shared" si="0"/>
        <v>31.044</v>
      </c>
      <c r="G129" s="16">
        <v>82.28</v>
      </c>
      <c r="H129" s="17">
        <f t="shared" si="1"/>
        <v>49.368</v>
      </c>
      <c r="I129" s="17">
        <f t="shared" si="2"/>
        <v>80.412</v>
      </c>
      <c r="J129" s="22" cm="1">
        <f t="array" ref="J129">SUMPRODUCT((D129=$D$3:$D$141)*(I129&lt;$I$3:$I$141))+1</f>
        <v>3</v>
      </c>
    </row>
    <row r="130" ht="20" customHeight="1" spans="1:10">
      <c r="A130" s="12">
        <v>128</v>
      </c>
      <c r="B130" s="13" t="s">
        <v>287</v>
      </c>
      <c r="C130" s="13" t="s">
        <v>288</v>
      </c>
      <c r="D130" s="13" t="s">
        <v>289</v>
      </c>
      <c r="E130" s="18">
        <v>73.63</v>
      </c>
      <c r="F130" s="15">
        <f>E130*0.4</f>
        <v>29.452</v>
      </c>
      <c r="G130" s="16">
        <v>83.2</v>
      </c>
      <c r="H130" s="17">
        <f>G130*0.6</f>
        <v>49.92</v>
      </c>
      <c r="I130" s="17">
        <f>F130+H130</f>
        <v>79.372</v>
      </c>
      <c r="J130" s="22">
        <f t="array" ref="J130">SUMPRODUCT((D130=$D$3:$D$141)*(I130&lt;$I$3:$I$141))+1</f>
        <v>1</v>
      </c>
    </row>
    <row r="131" ht="20" customHeight="1" spans="1:10">
      <c r="A131" s="12">
        <v>129</v>
      </c>
      <c r="B131" s="13" t="s">
        <v>290</v>
      </c>
      <c r="C131" s="13" t="s">
        <v>291</v>
      </c>
      <c r="D131" s="13" t="s">
        <v>289</v>
      </c>
      <c r="E131" s="18">
        <v>80.66</v>
      </c>
      <c r="F131" s="15">
        <f>E131*0.4</f>
        <v>32.264</v>
      </c>
      <c r="G131" s="16">
        <v>78.42</v>
      </c>
      <c r="H131" s="17">
        <f>G131*0.6</f>
        <v>47.052</v>
      </c>
      <c r="I131" s="17">
        <f>F131+H131</f>
        <v>79.316</v>
      </c>
      <c r="J131" s="22">
        <f t="array" ref="J131">SUMPRODUCT((D131=$D$3:$D$141)*(I131&lt;$I$3:$I$141))+1</f>
        <v>2</v>
      </c>
    </row>
    <row r="132" ht="20" customHeight="1" spans="1:10">
      <c r="A132" s="12">
        <v>130</v>
      </c>
      <c r="B132" s="23" t="s">
        <v>292</v>
      </c>
      <c r="C132" s="23" t="s">
        <v>293</v>
      </c>
      <c r="D132" s="23" t="s">
        <v>289</v>
      </c>
      <c r="E132" s="24">
        <v>74.81</v>
      </c>
      <c r="F132" s="15">
        <f>E132*0.4</f>
        <v>29.924</v>
      </c>
      <c r="G132" s="16">
        <v>81.46</v>
      </c>
      <c r="H132" s="17">
        <f>G132*0.6</f>
        <v>48.876</v>
      </c>
      <c r="I132" s="17">
        <f>F132+H132</f>
        <v>78.8</v>
      </c>
      <c r="J132" s="22">
        <f t="array" ref="J132">SUMPRODUCT((D132=$D$3:$D$141)*(I132&lt;$I$3:$I$141))+1</f>
        <v>3</v>
      </c>
    </row>
    <row r="133" ht="20" customHeight="1" spans="1:10">
      <c r="A133" s="12">
        <v>131</v>
      </c>
      <c r="B133" s="13" t="s">
        <v>294</v>
      </c>
      <c r="C133" s="13" t="s">
        <v>295</v>
      </c>
      <c r="D133" s="13" t="s">
        <v>289</v>
      </c>
      <c r="E133" s="14">
        <v>73.87</v>
      </c>
      <c r="F133" s="15">
        <f>E133*0.4</f>
        <v>29.548</v>
      </c>
      <c r="G133" s="16">
        <v>78.08</v>
      </c>
      <c r="H133" s="17">
        <f>G133*0.6</f>
        <v>46.848</v>
      </c>
      <c r="I133" s="17">
        <f>F133+H133</f>
        <v>76.396</v>
      </c>
      <c r="J133" s="22">
        <f t="array" ref="J133">SUMPRODUCT((D133=$D$3:$D$141)*(I133&lt;$I$3:$I$141))+1</f>
        <v>4</v>
      </c>
    </row>
    <row r="134" ht="20" customHeight="1" spans="1:10">
      <c r="A134" s="12">
        <v>132</v>
      </c>
      <c r="B134" s="13" t="s">
        <v>296</v>
      </c>
      <c r="C134" s="13" t="s">
        <v>297</v>
      </c>
      <c r="D134" s="13" t="s">
        <v>289</v>
      </c>
      <c r="E134" s="14">
        <v>69.68</v>
      </c>
      <c r="F134" s="15">
        <f>E134*0.4</f>
        <v>27.872</v>
      </c>
      <c r="G134" s="16">
        <v>80.36</v>
      </c>
      <c r="H134" s="17">
        <f>G134*0.6</f>
        <v>48.216</v>
      </c>
      <c r="I134" s="17">
        <f>F134+H134</f>
        <v>76.088</v>
      </c>
      <c r="J134" s="22">
        <f t="array" ref="J134">SUMPRODUCT((D134=$D$3:$D$141)*(I134&lt;$I$3:$I$141))+1</f>
        <v>5</v>
      </c>
    </row>
    <row r="135" ht="20" customHeight="1" spans="1:10">
      <c r="A135" s="12">
        <v>133</v>
      </c>
      <c r="B135" s="13" t="s">
        <v>298</v>
      </c>
      <c r="C135" s="13" t="s">
        <v>299</v>
      </c>
      <c r="D135" s="13" t="s">
        <v>289</v>
      </c>
      <c r="E135" s="14">
        <v>69.83</v>
      </c>
      <c r="F135" s="15">
        <f>E135*0.4</f>
        <v>27.932</v>
      </c>
      <c r="G135" s="16">
        <v>79.3</v>
      </c>
      <c r="H135" s="17">
        <f>G135*0.6</f>
        <v>47.58</v>
      </c>
      <c r="I135" s="17">
        <f>F135+H135</f>
        <v>75.512</v>
      </c>
      <c r="J135" s="22">
        <f t="array" ref="J135">SUMPRODUCT((D135=$D$3:$D$141)*(I135&lt;$I$3:$I$141))+1</f>
        <v>6</v>
      </c>
    </row>
    <row r="136" ht="20" customHeight="1" spans="1:10">
      <c r="A136" s="12">
        <v>134</v>
      </c>
      <c r="B136" s="13" t="s">
        <v>300</v>
      </c>
      <c r="C136" s="13" t="s">
        <v>301</v>
      </c>
      <c r="D136" s="13" t="s">
        <v>302</v>
      </c>
      <c r="E136" s="18">
        <v>73.86</v>
      </c>
      <c r="F136" s="15">
        <f t="shared" si="0"/>
        <v>29.544</v>
      </c>
      <c r="G136" s="16">
        <v>84.1</v>
      </c>
      <c r="H136" s="17">
        <f t="shared" si="1"/>
        <v>50.46</v>
      </c>
      <c r="I136" s="17">
        <f t="shared" si="2"/>
        <v>80.004</v>
      </c>
      <c r="J136" s="22" cm="1">
        <f t="array" ref="J136">SUMPRODUCT((D136=$D$3:$D$141)*(I136&lt;$I$3:$I$141))+1</f>
        <v>1</v>
      </c>
    </row>
    <row r="137" ht="20" customHeight="1" spans="1:10">
      <c r="A137" s="12">
        <v>135</v>
      </c>
      <c r="B137" s="13" t="s">
        <v>303</v>
      </c>
      <c r="C137" s="13" t="s">
        <v>304</v>
      </c>
      <c r="D137" s="13" t="s">
        <v>302</v>
      </c>
      <c r="E137" s="18">
        <v>73.2</v>
      </c>
      <c r="F137" s="15">
        <f t="shared" si="0"/>
        <v>29.28</v>
      </c>
      <c r="G137" s="16">
        <v>82.42</v>
      </c>
      <c r="H137" s="17">
        <f t="shared" si="1"/>
        <v>49.452</v>
      </c>
      <c r="I137" s="17">
        <f t="shared" si="2"/>
        <v>78.732</v>
      </c>
      <c r="J137" s="22" cm="1">
        <f t="array" ref="J137">SUMPRODUCT((D137=$D$3:$D$141)*(I137&lt;$I$3:$I$141))+1</f>
        <v>2</v>
      </c>
    </row>
    <row r="138" ht="20" customHeight="1" spans="1:10">
      <c r="A138" s="12">
        <v>136</v>
      </c>
      <c r="B138" s="13" t="s">
        <v>305</v>
      </c>
      <c r="C138" s="13" t="s">
        <v>306</v>
      </c>
      <c r="D138" s="13" t="s">
        <v>302</v>
      </c>
      <c r="E138" s="18">
        <v>71.42</v>
      </c>
      <c r="F138" s="15">
        <f t="shared" si="0"/>
        <v>28.568</v>
      </c>
      <c r="G138" s="16">
        <v>83.24</v>
      </c>
      <c r="H138" s="17">
        <f t="shared" si="1"/>
        <v>49.944</v>
      </c>
      <c r="I138" s="17">
        <f t="shared" si="2"/>
        <v>78.512</v>
      </c>
      <c r="J138" s="22" cm="1">
        <f t="array" ref="J138">SUMPRODUCT((D138=$D$3:$D$141)*(I138&lt;$I$3:$I$141))+1</f>
        <v>3</v>
      </c>
    </row>
    <row r="139" ht="20" customHeight="1" spans="1:10">
      <c r="A139" s="12">
        <v>137</v>
      </c>
      <c r="B139" s="13" t="s">
        <v>307</v>
      </c>
      <c r="C139" s="13" t="s">
        <v>308</v>
      </c>
      <c r="D139" s="13" t="s">
        <v>309</v>
      </c>
      <c r="E139" s="18">
        <v>70.71</v>
      </c>
      <c r="F139" s="15">
        <f t="shared" si="0"/>
        <v>28.284</v>
      </c>
      <c r="G139" s="16">
        <v>84.1</v>
      </c>
      <c r="H139" s="17">
        <f t="shared" si="1"/>
        <v>50.46</v>
      </c>
      <c r="I139" s="17">
        <f t="shared" si="2"/>
        <v>78.744</v>
      </c>
      <c r="J139" s="22" cm="1">
        <f t="array" ref="J139">SUMPRODUCT((D139=$D$3:$D$141)*(I139&lt;$I$3:$I$141))+1</f>
        <v>1</v>
      </c>
    </row>
    <row r="140" ht="20" customHeight="1" spans="1:10">
      <c r="A140" s="12">
        <v>138</v>
      </c>
      <c r="B140" s="13" t="s">
        <v>310</v>
      </c>
      <c r="C140" s="13" t="s">
        <v>311</v>
      </c>
      <c r="D140" s="13" t="s">
        <v>309</v>
      </c>
      <c r="E140" s="18">
        <v>68.42</v>
      </c>
      <c r="F140" s="15">
        <f>E140*0.4</f>
        <v>27.368</v>
      </c>
      <c r="G140" s="16">
        <v>85.38</v>
      </c>
      <c r="H140" s="17">
        <f>G140*0.6</f>
        <v>51.228</v>
      </c>
      <c r="I140" s="17">
        <f>F140+H140</f>
        <v>78.596</v>
      </c>
      <c r="J140" s="22">
        <f t="array" ref="J140">SUMPRODUCT((D140=$D$3:$D$141)*(I140&lt;$I$3:$I$141))+1</f>
        <v>2</v>
      </c>
    </row>
    <row r="141" ht="20" customHeight="1" spans="1:10">
      <c r="A141" s="12">
        <v>139</v>
      </c>
      <c r="B141" s="13" t="s">
        <v>312</v>
      </c>
      <c r="C141" s="13" t="s">
        <v>313</v>
      </c>
      <c r="D141" s="13" t="s">
        <v>309</v>
      </c>
      <c r="E141" s="18">
        <v>70.46</v>
      </c>
      <c r="F141" s="15">
        <f>E141*0.4</f>
        <v>28.184</v>
      </c>
      <c r="G141" s="16">
        <v>83.8</v>
      </c>
      <c r="H141" s="17">
        <f>G141*0.6</f>
        <v>50.28</v>
      </c>
      <c r="I141" s="17">
        <f>F141+H141</f>
        <v>78.464</v>
      </c>
      <c r="J141" s="22">
        <f t="array" ref="J141">SUMPRODUCT((D141=$D$3:$D$141)*(I141&lt;$I$3:$I$141))+1</f>
        <v>3</v>
      </c>
    </row>
  </sheetData>
  <sortState ref="A4:J141">
    <sortCondition ref="D4:D141" customList="襄州区第二高级中学-高中语文教师,襄阳市田家炳中学-高中语文教师,襄州区第六中学-高中语文教师,襄州区职教中心-中职语文教师,襄州区第二高级中学-高中数学教师,襄阳市田家炳中学-高中数学教师,襄州区第六中学-高中数学教师,襄州区职教中心-中职数学教师,襄阳市田家炳中学-高中物理教师,襄州区第二高级中学-高中英语教师,襄阳市田家炳中学-高中英语教师,襄州区第六中学-高中英语教师,襄州区职教中心-中职英语教师,襄阳市田家炳中学-高中俄语教师,襄州区第二高级中学-高中地理教师,襄州区第六中学-高中地理教师,襄州区第二高级中学-高中政治教师,襄阳市田家炳中学-高中政治教师,襄州区第六中学-高中政治教师,襄州区第六中学-高中历史教师,襄州区职教中心-中职历史教师,襄州区第六中学-高中生物教师,襄州区职教中心-中职信息技术类专业课教师,襄州区职教中心-中职体育教师,襄州区职教中心-中职舞蹈教师"/>
    <sortCondition ref="I4:I141" descending="1"/>
  </sortState>
  <mergeCells count="1">
    <mergeCell ref="A1:J1"/>
  </mergeCells>
  <pageMargins left="1.25972222222222" right="0.75" top="0.432638888888889" bottom="0.354166666666667" header="0.5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2024-08-05T01:15:00Z</dcterms:created>
  <dcterms:modified xsi:type="dcterms:W3CDTF">2024-08-10T08:49:34Z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C61FBCF6FEA5402A8A1CCE182DA44C69_11</vt:lpwstr>
  </property>
  <property fmtid="{D5CDD505-2E9C-101B-9397-08002B2CF9AE}" pid="3" name="KSOProductBuildVer">
    <vt:lpwstr>2052-12.1.0.17147</vt:lpwstr>
  </property>
</Properties>
</file>