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lockStructure="1"/>
  <bookViews>
    <workbookView windowWidth="27945" windowHeight="12255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<sst xmlns="http://schemas.openxmlformats.org/spreadsheetml/2006/main" count="185" uniqueCount="99">
  <si>
    <t>应聘简历</t>
  </si>
  <si>
    <t>应聘岗位</t>
  </si>
  <si>
    <t>是否服从调配</t>
  </si>
  <si>
    <t>一、基本信息</t>
  </si>
  <si>
    <t>姓名</t>
  </si>
  <si>
    <t>性别</t>
  </si>
  <si>
    <t>出生日期及年龄</t>
  </si>
  <si>
    <t>照片粘贴处</t>
  </si>
  <si>
    <t>身高
（cm）</t>
  </si>
  <si>
    <t>籍贯</t>
  </si>
  <si>
    <t>身份证号</t>
  </si>
  <si>
    <t>政治面貌</t>
  </si>
  <si>
    <t>入党年月</t>
  </si>
  <si>
    <t>参加工作年月</t>
  </si>
  <si>
    <t>专业工作年限</t>
  </si>
  <si>
    <t>专业技术职称</t>
  </si>
  <si>
    <t>职业/执业资格证</t>
  </si>
  <si>
    <t>现单位</t>
  </si>
  <si>
    <t>现岗位（职务）</t>
  </si>
  <si>
    <t>英语能力</t>
  </si>
  <si>
    <t>本人联系电话</t>
  </si>
  <si>
    <t>电子邮箱</t>
  </si>
  <si>
    <t>紧急联系人姓名及电话</t>
  </si>
  <si>
    <r>
      <rPr>
        <b/>
        <sz val="12"/>
        <color rgb="FF000000"/>
        <rFont val="宋体"/>
        <charset val="134"/>
      </rPr>
      <t>二、教育经历</t>
    </r>
    <r>
      <rPr>
        <b/>
        <sz val="12"/>
        <color rgb="FFFF0000"/>
        <rFont val="宋体"/>
        <charset val="134"/>
      </rPr>
      <t>（按学历由高到低填写，大专以下学历不填写）</t>
    </r>
  </si>
  <si>
    <t>教育经历</t>
  </si>
  <si>
    <t>起止年月</t>
  </si>
  <si>
    <t>学历</t>
  </si>
  <si>
    <t>学位</t>
  </si>
  <si>
    <t>毕业院校</t>
  </si>
  <si>
    <t>专业名称(学习成绩排名情况）</t>
  </si>
  <si>
    <t>所学专业主要课程</t>
  </si>
  <si>
    <r>
      <rPr>
        <b/>
        <sz val="12"/>
        <color rgb="FF000000"/>
        <rFont val="宋体"/>
        <charset val="134"/>
      </rPr>
      <t>三、工作经历</t>
    </r>
    <r>
      <rPr>
        <b/>
        <sz val="12"/>
        <color rgb="FFFF000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</si>
  <si>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</si>
  <si>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</si>
  <si>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</si>
  <si>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</si>
  <si>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</si>
  <si>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四、自我评价（综合素质及性格、管理能力方面、专业知识与技能等）</t>
  </si>
  <si>
    <t>优点或特长</t>
  </si>
  <si>
    <t>缺点或不足</t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</si>
  <si>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</si>
  <si>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</si>
  <si>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</si>
  <si>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</si>
  <si>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</si>
  <si>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</si>
  <si>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</si>
  <si>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</si>
  <si>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参加工作时间</t>
  </si>
  <si>
    <t>职称/职业资格</t>
  </si>
  <si>
    <t>职业资格证</t>
  </si>
  <si>
    <t>现任岗位及职务</t>
  </si>
  <si>
    <t>紧急联系人及电话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</si>
  <si>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</si>
  <si>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</si>
  <si>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</si>
  <si>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</si>
  <si>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</si>
  <si>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</si>
  <si>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</si>
  <si>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</si>
  <si>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</si>
  <si>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全日制教育经历</t>
  </si>
  <si>
    <t>在职教育经历合并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</si>
  <si>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</si>
  <si>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</si>
  <si>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工作部门、岗位及职务</t>
  </si>
  <si>
    <t>主要职责及业绩</t>
  </si>
  <si>
    <t>直接下级
人数</t>
  </si>
  <si>
    <t>证明人、职务及电话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</si>
  <si>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</si>
  <si>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</si>
  <si>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</si>
  <si>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</si>
  <si>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</si>
  <si>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</si>
  <si>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</si>
  <si>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项目经历单条</t>
  </si>
  <si>
    <t>重大项目经历</t>
  </si>
  <si>
    <t>六、近五年绩效等级及获奖情况</t>
  </si>
  <si>
    <t>年度</t>
  </si>
  <si>
    <t>年度绩效等级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</si>
  <si>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</si>
  <si>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</si>
  <si>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</si>
  <si>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</si>
  <si>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称谓</t>
  </si>
  <si>
    <t>年龄</t>
  </si>
  <si>
    <t>工作单位及职务</t>
  </si>
  <si>
    <t>主要成员及重要社会关系单条</t>
  </si>
  <si>
    <t>主要家庭成员情况</t>
  </si>
  <si>
    <t>八、自我评价（综合素质及性格、管理能力方面、专业知识与技能等）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</si>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</sst>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万&quot;&quot;元&quot;&quot;/年&quot;"/>
    <numFmt numFmtId="177" formatCode="0.0&quot;岁&quot;"/>
  </numFmts>
  <fonts count="36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3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7" borderId="38" applyNumberFormat="0" applyAlignment="0" applyProtection="0">
      <alignment vertical="center"/>
    </xf>
    <xf numFmtId="0" fontId="25" fillId="7" borderId="37" applyNumberFormat="0" applyAlignment="0" applyProtection="0">
      <alignment vertical="center"/>
    </xf>
    <xf numFmtId="0" fontId="26" fillId="8" borderId="39" applyNumberFormat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34">
    <xf numFmtId="0" fontId="0" fillId="0" borderId="0" xfId="0" applyAlignment="1"/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3" xfId="6" applyNumberForma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6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7" fontId="6" fillId="0" borderId="17" xfId="0" applyNumberFormat="1" applyFont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6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locked="0" hidden="1"/>
    </xf>
    <xf numFmtId="0" fontId="6" fillId="0" borderId="23" xfId="0" applyFont="1" applyBorder="1" applyAlignment="1" applyProtection="1">
      <alignment horizontal="center" vertical="center" wrapText="1"/>
      <protection locked="0" hidden="1"/>
    </xf>
    <xf numFmtId="0" fontId="6" fillId="0" borderId="20" xfId="0" applyFont="1" applyBorder="1" applyAlignment="1" applyProtection="1">
      <alignment horizontal="center" vertical="center" wrapText="1"/>
      <protection locked="0" hidden="1"/>
    </xf>
    <xf numFmtId="0" fontId="6" fillId="0" borderId="19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top" wrapText="1"/>
      <protection locked="0" hidden="1"/>
    </xf>
    <xf numFmtId="0" fontId="6" fillId="0" borderId="30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6" applyFont="1" applyBorder="1" applyAlignment="1" applyProtection="1">
      <alignment horizontal="center" vertical="center" wrapText="1"/>
      <protection locked="0"/>
    </xf>
    <xf numFmtId="0" fontId="4" fillId="0" borderId="3" xfId="6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showGridLines="0" tabSelected="1" view="pageBreakPreview" zoomScale="80" zoomScaleNormal="70" workbookViewId="0">
      <selection activeCell="A1" sqref="A1:I1"/>
    </sheetView>
  </sheetViews>
  <sheetFormatPr defaultColWidth="8.875" defaultRowHeight="13.5"/>
  <cols>
    <col min="1" max="1" width="10.875" style="106" customWidth="1"/>
    <col min="2" max="2" width="18.375" style="106" customWidth="1"/>
    <col min="3" max="3" width="15.5" style="106" customWidth="1"/>
    <col min="4" max="4" width="14.75" style="106" customWidth="1"/>
    <col min="5" max="5" width="23.875" style="106" customWidth="1"/>
    <col min="6" max="6" width="30.75" style="106" customWidth="1"/>
    <col min="7" max="7" width="19.375" style="106" customWidth="1"/>
    <col min="8" max="8" width="12.625" style="106" customWidth="1"/>
    <col min="9" max="9" width="23.375" style="106" customWidth="1"/>
    <col min="10" max="10" width="8.875" style="106"/>
    <col min="11" max="12" width="8.875" style="107"/>
    <col min="13" max="13" width="39" style="107" customWidth="1"/>
    <col min="14" max="16" width="8.875" style="107"/>
    <col min="17" max="16384" width="8.875" style="106"/>
  </cols>
  <sheetData>
    <row r="1" ht="58" customHeight="1" spans="1:9">
      <c r="A1" s="108" t="s">
        <v>0</v>
      </c>
      <c r="B1" s="109"/>
      <c r="C1" s="109"/>
      <c r="D1" s="109"/>
      <c r="E1" s="109"/>
      <c r="F1" s="109"/>
      <c r="G1" s="109"/>
      <c r="H1" s="109"/>
      <c r="I1" s="109"/>
    </row>
    <row r="2" ht="28.9" customHeight="1" spans="1:9">
      <c r="A2" s="110" t="s">
        <v>1</v>
      </c>
      <c r="B2" s="110"/>
      <c r="C2" s="110"/>
      <c r="D2" s="111"/>
      <c r="E2" s="111"/>
      <c r="F2" s="38" t="s">
        <v>2</v>
      </c>
      <c r="G2" s="111"/>
      <c r="H2" s="111"/>
      <c r="I2" s="111"/>
    </row>
    <row r="3" ht="28.9" customHeight="1" spans="1:9">
      <c r="A3" s="112" t="s">
        <v>3</v>
      </c>
      <c r="B3" s="112"/>
      <c r="C3" s="112"/>
      <c r="D3" s="112"/>
      <c r="E3" s="112"/>
      <c r="F3" s="112"/>
      <c r="G3" s="112"/>
      <c r="H3" s="112"/>
      <c r="I3" s="112"/>
    </row>
    <row r="4" ht="36" customHeight="1" spans="1:9">
      <c r="A4" s="110" t="s">
        <v>4</v>
      </c>
      <c r="B4" s="111"/>
      <c r="C4" s="38" t="s">
        <v>5</v>
      </c>
      <c r="D4" s="111"/>
      <c r="E4" s="38" t="s">
        <v>6</v>
      </c>
      <c r="F4" s="113"/>
      <c r="G4" s="113"/>
      <c r="H4" s="114" t="s">
        <v>7</v>
      </c>
      <c r="I4" s="114"/>
    </row>
    <row r="5" ht="36" customHeight="1" spans="1:9">
      <c r="A5" s="110" t="s">
        <v>8</v>
      </c>
      <c r="B5" s="113"/>
      <c r="C5" s="38" t="s">
        <v>9</v>
      </c>
      <c r="D5" s="111"/>
      <c r="E5" s="38" t="s">
        <v>10</v>
      </c>
      <c r="F5" s="113"/>
      <c r="G5" s="113"/>
      <c r="H5" s="114"/>
      <c r="I5" s="114"/>
    </row>
    <row r="6" ht="36" customHeight="1" spans="1:9">
      <c r="A6" s="110" t="s">
        <v>11</v>
      </c>
      <c r="B6" s="111"/>
      <c r="C6" s="111"/>
      <c r="D6" s="111"/>
      <c r="E6" s="38" t="s">
        <v>12</v>
      </c>
      <c r="F6" s="113"/>
      <c r="G6" s="113"/>
      <c r="H6" s="114"/>
      <c r="I6" s="114"/>
    </row>
    <row r="7" ht="37.5" customHeight="1" spans="1:9">
      <c r="A7" s="110" t="s">
        <v>13</v>
      </c>
      <c r="B7" s="113"/>
      <c r="C7" s="113"/>
      <c r="D7" s="113"/>
      <c r="E7" s="38" t="s">
        <v>14</v>
      </c>
      <c r="F7" s="113"/>
      <c r="G7" s="113"/>
      <c r="H7" s="114"/>
      <c r="I7" s="114"/>
    </row>
    <row r="8" ht="33.75" customHeight="1" spans="1:9">
      <c r="A8" s="110" t="s">
        <v>15</v>
      </c>
      <c r="B8" s="111"/>
      <c r="C8" s="111"/>
      <c r="D8" s="111"/>
      <c r="E8" s="38" t="s">
        <v>16</v>
      </c>
      <c r="F8" s="111"/>
      <c r="G8" s="111"/>
      <c r="H8" s="114"/>
      <c r="I8" s="114"/>
    </row>
    <row r="9" ht="36" customHeight="1" spans="1:9">
      <c r="A9" s="38" t="s">
        <v>17</v>
      </c>
      <c r="B9" s="111"/>
      <c r="C9" s="111"/>
      <c r="D9" s="111"/>
      <c r="E9" s="38" t="s">
        <v>18</v>
      </c>
      <c r="F9" s="115"/>
      <c r="G9" s="38" t="s">
        <v>19</v>
      </c>
      <c r="H9" s="38"/>
      <c r="I9" s="111"/>
    </row>
    <row r="10" ht="36" customHeight="1" spans="1:9">
      <c r="A10" s="110" t="s">
        <v>20</v>
      </c>
      <c r="B10" s="113"/>
      <c r="C10" s="113"/>
      <c r="D10" s="113"/>
      <c r="E10" s="38" t="s">
        <v>21</v>
      </c>
      <c r="F10" s="116"/>
      <c r="G10" s="38" t="s">
        <v>22</v>
      </c>
      <c r="H10" s="38"/>
      <c r="I10" s="113"/>
    </row>
    <row r="11" ht="28.9" customHeight="1" spans="1:9">
      <c r="A11" s="117" t="s">
        <v>23</v>
      </c>
      <c r="B11" s="112"/>
      <c r="C11" s="112"/>
      <c r="D11" s="112"/>
      <c r="E11" s="112"/>
      <c r="F11" s="112"/>
      <c r="G11" s="112"/>
      <c r="H11" s="112"/>
      <c r="I11" s="112"/>
    </row>
    <row r="12" ht="28.9" customHeight="1" spans="1:9">
      <c r="A12" s="118" t="s">
        <v>24</v>
      </c>
      <c r="B12" s="38" t="s">
        <v>25</v>
      </c>
      <c r="C12" s="38" t="s">
        <v>26</v>
      </c>
      <c r="D12" s="38" t="s">
        <v>27</v>
      </c>
      <c r="E12" s="38" t="s">
        <v>28</v>
      </c>
      <c r="F12" s="38" t="s">
        <v>29</v>
      </c>
      <c r="G12" s="38" t="s">
        <v>30</v>
      </c>
      <c r="H12" s="38"/>
      <c r="I12" s="38"/>
    </row>
    <row r="13" ht="37.5" customHeight="1" spans="1:9">
      <c r="A13" s="119"/>
      <c r="B13" s="111"/>
      <c r="C13" s="111"/>
      <c r="D13" s="111"/>
      <c r="E13" s="111"/>
      <c r="F13" s="111"/>
      <c r="G13" s="111"/>
      <c r="H13" s="111"/>
      <c r="I13" s="111"/>
    </row>
    <row r="14" ht="28.9" customHeight="1" spans="1:9">
      <c r="A14" s="119"/>
      <c r="B14" s="111"/>
      <c r="C14" s="120"/>
      <c r="D14" s="120"/>
      <c r="E14" s="120"/>
      <c r="F14" s="120"/>
      <c r="G14" s="111"/>
      <c r="H14" s="111"/>
      <c r="I14" s="111"/>
    </row>
    <row r="15" ht="28.9" customHeight="1" spans="1:9">
      <c r="A15" s="119"/>
      <c r="B15" s="111"/>
      <c r="C15" s="120"/>
      <c r="D15" s="120"/>
      <c r="E15" s="120"/>
      <c r="F15" s="120"/>
      <c r="G15" s="111"/>
      <c r="H15" s="111"/>
      <c r="I15" s="111"/>
    </row>
    <row r="16" ht="28.9" customHeight="1" spans="1:9">
      <c r="A16" s="119"/>
      <c r="B16" s="111"/>
      <c r="C16" s="120"/>
      <c r="D16" s="120"/>
      <c r="E16" s="120"/>
      <c r="F16" s="120"/>
      <c r="G16" s="111"/>
      <c r="H16" s="111"/>
      <c r="I16" s="111"/>
    </row>
    <row r="17" ht="28.9" customHeight="1" spans="1:9">
      <c r="A17" s="119"/>
      <c r="B17" s="111"/>
      <c r="C17" s="120"/>
      <c r="D17" s="120"/>
      <c r="E17" s="120"/>
      <c r="F17" s="120"/>
      <c r="G17" s="111"/>
      <c r="H17" s="111"/>
      <c r="I17" s="111"/>
    </row>
    <row r="18" ht="28.9" customHeight="1" spans="1:9">
      <c r="A18" s="121"/>
      <c r="B18" s="111"/>
      <c r="C18" s="120"/>
      <c r="D18" s="120"/>
      <c r="E18" s="120"/>
      <c r="F18" s="120"/>
      <c r="G18" s="111"/>
      <c r="H18" s="111"/>
      <c r="I18" s="111"/>
    </row>
    <row r="19" ht="39" customHeight="1" spans="1:9">
      <c r="A19" s="117" t="s">
        <v>31</v>
      </c>
      <c r="B19" s="112"/>
      <c r="C19" s="112"/>
      <c r="D19" s="112"/>
      <c r="E19" s="112"/>
      <c r="F19" s="112"/>
      <c r="G19" s="112"/>
      <c r="H19" s="112"/>
      <c r="I19" s="112"/>
    </row>
    <row r="20" ht="39" customHeight="1" spans="1:9">
      <c r="A20" s="110" t="s">
        <v>32</v>
      </c>
      <c r="B20" s="38" t="s">
        <v>25</v>
      </c>
      <c r="C20" s="38" t="s">
        <v>33</v>
      </c>
      <c r="D20" s="38" t="s">
        <v>34</v>
      </c>
      <c r="E20" s="38" t="s">
        <v>35</v>
      </c>
      <c r="F20" s="122" t="s">
        <v>36</v>
      </c>
      <c r="G20" s="123"/>
      <c r="H20" s="123"/>
      <c r="I20" s="132"/>
    </row>
    <row r="21" ht="42.75" customHeight="1" spans="1:9">
      <c r="A21" s="124">
        <v>1</v>
      </c>
      <c r="B21" s="111"/>
      <c r="C21" s="120"/>
      <c r="D21" s="120"/>
      <c r="E21" s="120"/>
      <c r="F21" s="125"/>
      <c r="G21" s="126"/>
      <c r="H21" s="127"/>
      <c r="I21" s="133"/>
    </row>
    <row r="22" ht="37.5" customHeight="1" spans="1:9">
      <c r="A22" s="124">
        <v>2</v>
      </c>
      <c r="B22" s="111"/>
      <c r="C22" s="120"/>
      <c r="D22" s="120"/>
      <c r="E22" s="120"/>
      <c r="F22" s="125"/>
      <c r="G22" s="126"/>
      <c r="H22" s="127"/>
      <c r="I22" s="133"/>
    </row>
    <row r="23" ht="47.65" customHeight="1" spans="1:9">
      <c r="A23" s="124">
        <v>3</v>
      </c>
      <c r="B23" s="111"/>
      <c r="C23" s="128"/>
      <c r="D23" s="120"/>
      <c r="E23" s="120"/>
      <c r="F23" s="125"/>
      <c r="G23" s="126"/>
      <c r="H23" s="127"/>
      <c r="I23" s="133"/>
    </row>
    <row r="24" ht="47.65" customHeight="1" spans="1:9">
      <c r="A24" s="124">
        <v>4</v>
      </c>
      <c r="B24" s="111"/>
      <c r="C24" s="128"/>
      <c r="D24" s="120"/>
      <c r="E24" s="120"/>
      <c r="F24" s="125"/>
      <c r="G24" s="126"/>
      <c r="H24" s="127"/>
      <c r="I24" s="133"/>
    </row>
    <row r="25" ht="47.65" customHeight="1" spans="1:9">
      <c r="A25" s="124">
        <v>5</v>
      </c>
      <c r="B25" s="111"/>
      <c r="C25" s="128"/>
      <c r="D25" s="120"/>
      <c r="E25" s="120"/>
      <c r="F25" s="125"/>
      <c r="G25" s="126"/>
      <c r="H25" s="127"/>
      <c r="I25" s="133"/>
    </row>
    <row r="26" ht="47.65" customHeight="1" spans="1:9">
      <c r="A26" s="124">
        <v>6</v>
      </c>
      <c r="B26" s="111"/>
      <c r="C26" s="128"/>
      <c r="D26" s="120"/>
      <c r="E26" s="120"/>
      <c r="F26" s="125"/>
      <c r="G26" s="126"/>
      <c r="H26" s="127"/>
      <c r="I26" s="133"/>
    </row>
    <row r="27" ht="30" customHeight="1" spans="1:9">
      <c r="A27" s="112" t="s">
        <v>37</v>
      </c>
      <c r="B27" s="112"/>
      <c r="C27" s="112"/>
      <c r="D27" s="112"/>
      <c r="E27" s="112"/>
      <c r="F27" s="112"/>
      <c r="G27" s="112"/>
      <c r="H27" s="112"/>
      <c r="I27" s="112"/>
    </row>
    <row r="28" ht="30" customHeight="1" spans="1:9">
      <c r="A28" s="110" t="s">
        <v>38</v>
      </c>
      <c r="B28" s="110"/>
      <c r="C28" s="110"/>
      <c r="D28" s="110"/>
      <c r="E28" s="110"/>
      <c r="F28" s="38" t="s">
        <v>39</v>
      </c>
      <c r="G28" s="38"/>
      <c r="H28" s="38"/>
      <c r="I28" s="38"/>
    </row>
    <row r="29" ht="232.5" customHeight="1" spans="1:9">
      <c r="A29" s="129"/>
      <c r="B29" s="130"/>
      <c r="C29" s="130"/>
      <c r="D29" s="130"/>
      <c r="E29" s="130"/>
      <c r="F29" s="131"/>
      <c r="G29" s="130"/>
      <c r="H29" s="130"/>
      <c r="I29" s="130"/>
    </row>
  </sheetData>
  <sheetProtection sort="0" autoFilter="0" pivotTables="0"/>
  <mergeCells count="40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G12:I12"/>
    <mergeCell ref="G13:I13"/>
    <mergeCell ref="G14:I14"/>
    <mergeCell ref="G15:I15"/>
    <mergeCell ref="G16:I16"/>
    <mergeCell ref="G17:I17"/>
    <mergeCell ref="G18:I18"/>
    <mergeCell ref="A19:I19"/>
    <mergeCell ref="F20:I20"/>
    <mergeCell ref="F21:I21"/>
    <mergeCell ref="F22:I22"/>
    <mergeCell ref="F23:I23"/>
    <mergeCell ref="F24:I24"/>
    <mergeCell ref="F25:I25"/>
    <mergeCell ref="F26:I26"/>
    <mergeCell ref="A27:I27"/>
    <mergeCell ref="A28:E28"/>
    <mergeCell ref="F28:I28"/>
    <mergeCell ref="A29:E29"/>
    <mergeCell ref="F29:I29"/>
    <mergeCell ref="A12:A18"/>
    <mergeCell ref="H4:I8"/>
  </mergeCells>
  <dataValidations count="24">
    <dataValidation allowBlank="1" showInputMessage="1" showErrorMessage="1" sqref="D2:E2"/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showInputMessage="1" showErrorMessage="1" errorTitle="提示" promptTitle="提示" prompt="填写示例：170CM" sqref="B5"/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Title="说明：" prompt="如无着不填" sqref="B9:D9"/>
    <dataValidation allowBlank="1" showInputMessage="1" showErrorMessage="1" promptTitle="说明：" prompt="如无则不填" sqref="F9"/>
    <dataValidation allowBlank="1" showInputMessage="1" showErrorMessage="1" prompt="可填写英语水平相关考试（公共英语、雅思、托福、BEC、翻译证书等）证书或得分，无则留空" sqref="I9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allowBlank="1" showInputMessage="1" showErrorMessage="1" errorTitle="提示" error="请输入11位手机号码" promptTitle="提示" prompt="请输入11位手机号码" sqref="I10"/>
    <dataValidation allowBlank="1" showInputMessage="1" showErrorMessage="1" prompt="格式如：2000.06-2004.08" sqref="B13:B15 B16:B18 B21:B26"/>
    <dataValidation type="list" allowBlank="1" showInputMessage="1" showErrorMessage="1" prompt="下拉选择&#10;按学历由高到低填写" sqref="C13:C15 C16:C18">
      <formula1>"博士研究生,硕士研究生,本科,大专,"</formula1>
    </dataValidation>
    <dataValidation allowBlank="1" showInputMessage="1" showErrorMessage="1" prompt="格式如：经济学学士&#10;" sqref="D13:D15 D16:D18"/>
    <dataValidation type="list" showInputMessage="1" showErrorMessage="1" prompt="下拉选择" sqref="D21:D26">
      <formula1>"机关事业单位,国企,民企,外企,混合所有制,其他"</formula1>
    </dataValidation>
    <dataValidation allowBlank="1" showInputMessage="1" showErrorMessage="1" prompt="格式如：北京大学光华管理学院" sqref="E13:E15 E16:E18"/>
    <dataValidation type="whole" operator="between" allowBlank="1" showInputMessage="1" showErrorMessage="1" errorTitle="提示" error="输入数字" promptTitle="提示" prompt="输入数字" sqref="H21:H26">
      <formula1>0</formula1>
      <formula2>500000</formula2>
    </dataValidation>
    <dataValidation allowBlank="1" showInputMessage="1" showErrorMessage="1" prompt="格式如：张三，时任总经理，13800000000" sqref="I21:I26"/>
  </dataValidations>
  <printOptions horizontalCentered="1"/>
  <pageMargins left="0.313888888888889" right="0.313888888888889" top="0.393055555555556" bottom="0.393055555555556" header="0.313888888888889" footer="0.313888888888889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="55" zoomScaleNormal="70" topLeftCell="A49" workbookViewId="0">
      <selection activeCell="K65" sqref="K65"/>
    </sheetView>
  </sheetViews>
  <sheetFormatPr defaultColWidth="8.875" defaultRowHeight="13.5"/>
  <cols>
    <col min="1" max="1" width="10.875" style="16" customWidth="1"/>
    <col min="2" max="2" width="16.5" style="16" customWidth="1"/>
    <col min="3" max="3" width="15.5" style="16" customWidth="1"/>
    <col min="4" max="4" width="14.75" style="16" customWidth="1"/>
    <col min="5" max="5" width="23.875" style="16" customWidth="1"/>
    <col min="6" max="6" width="29.5" style="16" customWidth="1"/>
    <col min="7" max="7" width="19.375" style="16" customWidth="1"/>
    <col min="8" max="8" width="12.625" style="16" customWidth="1"/>
    <col min="9" max="9" width="23.375" style="16" customWidth="1"/>
    <col min="10" max="10" width="18.5" style="16" customWidth="1"/>
    <col min="11" max="11" width="26.75" style="16" customWidth="1"/>
    <col min="12" max="12" width="27.875" style="16" customWidth="1"/>
    <col min="13" max="13" width="26.25" style="16" customWidth="1"/>
    <col min="14" max="16384" width="8.875" style="16"/>
  </cols>
  <sheetData>
    <row r="1" ht="35.65" customHeight="1" spans="1:9">
      <c r="A1" s="17" t="s">
        <v>40</v>
      </c>
      <c r="B1" s="17"/>
      <c r="C1" s="17"/>
      <c r="D1" s="17"/>
      <c r="E1" s="17"/>
      <c r="F1" s="17"/>
      <c r="G1" s="17"/>
      <c r="H1" s="17"/>
      <c r="I1" s="17"/>
    </row>
    <row r="2" ht="28.9" customHeight="1" spans="1:11">
      <c r="A2" s="18" t="s">
        <v>1</v>
      </c>
      <c r="B2" s="19"/>
      <c r="C2" s="19"/>
      <c r="D2" s="20" t="str">
        <f>IF('应聘报名表（个人填写）'!D2:E2=0,"",'应聘报名表（个人填写）'!D2:E2)</f>
        <v/>
      </c>
      <c r="E2" s="20"/>
      <c r="F2" s="19" t="s">
        <v>2</v>
      </c>
      <c r="G2" s="20" t="str">
        <f>IF('应聘报名表（个人填写）'!G2:I2=0,"",'应聘报名表（个人填写）'!G2:I2)</f>
        <v/>
      </c>
      <c r="H2" s="20"/>
      <c r="I2" s="79"/>
      <c r="J2" s="80" t="s">
        <v>41</v>
      </c>
      <c r="K2" s="80" t="e">
        <f>IF(VLOOKUP(MAX($J$15:$J$21),$J$15:$K$21,2,0)=0,"",VLOOKUP(MAX($J$15:$J$21),$J$15:$K$21,2,0))</f>
        <v>#N/A</v>
      </c>
    </row>
    <row r="3" ht="28.9" customHeight="1" spans="1:11">
      <c r="A3" s="21" t="s">
        <v>3</v>
      </c>
      <c r="B3" s="22"/>
      <c r="C3" s="22"/>
      <c r="D3" s="22"/>
      <c r="E3" s="22"/>
      <c r="F3" s="22"/>
      <c r="G3" s="22"/>
      <c r="H3" s="22"/>
      <c r="I3" s="81"/>
      <c r="J3" s="82" t="s">
        <v>42</v>
      </c>
      <c r="K3" s="82">
        <v>4</v>
      </c>
    </row>
    <row r="4" ht="36" customHeight="1" spans="1:11">
      <c r="A4" s="23" t="s">
        <v>4</v>
      </c>
      <c r="B4" s="24" t="str">
        <f>IF('应聘报名表（个人填写）'!B4=0,"",'应聘报名表（个人填写）'!B4)</f>
        <v/>
      </c>
      <c r="C4" s="25" t="s">
        <v>5</v>
      </c>
      <c r="D4" s="24" t="str">
        <f>IF('应聘报名表（个人填写）'!D4=0,"",'应聘报名表（个人填写）'!D4)</f>
        <v/>
      </c>
      <c r="E4" s="25" t="s">
        <v>6</v>
      </c>
      <c r="F4" s="26" t="str">
        <f>IF('应聘报名表（个人填写）'!F4:G4=0,"",'应聘报名表（个人填写）'!F4:G4)</f>
        <v/>
      </c>
      <c r="G4" s="27"/>
      <c r="H4" s="28" t="s">
        <v>43</v>
      </c>
      <c r="I4" s="83"/>
      <c r="J4" s="82" t="s">
        <v>44</v>
      </c>
      <c r="K4" s="82">
        <v>3</v>
      </c>
    </row>
    <row r="5" ht="36" customHeight="1" spans="1:11">
      <c r="A5" s="23" t="s">
        <v>45</v>
      </c>
      <c r="B5" s="29" t="str">
        <f>IF('应聘报名表（个人填写）'!B5=0,"",'应聘报名表（个人填写）'!B5)</f>
        <v/>
      </c>
      <c r="C5" s="25" t="s">
        <v>9</v>
      </c>
      <c r="D5" s="29">
        <f>'应聘报名表（个人填写）'!D5</f>
        <v>0</v>
      </c>
      <c r="E5" s="25" t="s">
        <v>10</v>
      </c>
      <c r="F5" s="24" t="str">
        <f>IF('应聘报名表（个人填写）'!F5:G5=0,"",'应聘报名表（个人填写）'!F5:G5)</f>
        <v/>
      </c>
      <c r="G5" s="24"/>
      <c r="H5" s="30"/>
      <c r="I5" s="84"/>
      <c r="J5" s="82" t="s">
        <v>46</v>
      </c>
      <c r="K5" s="82">
        <v>2</v>
      </c>
    </row>
    <row r="6" ht="36" customHeight="1" spans="1:11">
      <c r="A6" s="23" t="s">
        <v>11</v>
      </c>
      <c r="B6" s="24" t="str">
        <f>IF('应聘报名表（个人填写）'!B6:D6=0,"",'应聘报名表（个人填写）'!B6:D6)</f>
        <v/>
      </c>
      <c r="C6" s="24"/>
      <c r="D6" s="24"/>
      <c r="E6" s="25" t="s">
        <v>12</v>
      </c>
      <c r="F6" s="24" t="str">
        <f>IF('应聘报名表（个人填写）'!F6:G6=0,"",'应聘报名表（个人填写）'!F6:G6)</f>
        <v/>
      </c>
      <c r="G6" s="24"/>
      <c r="H6" s="30"/>
      <c r="I6" s="84"/>
      <c r="J6" s="82" t="s">
        <v>47</v>
      </c>
      <c r="K6" s="82">
        <v>1</v>
      </c>
    </row>
    <row r="7" ht="36" customHeight="1" spans="1:13">
      <c r="A7" s="23" t="s">
        <v>48</v>
      </c>
      <c r="B7" s="24" t="str">
        <f>IF('应聘报名表（个人填写）'!B7:D7=0,"",'应聘报名表（个人填写）'!B7:D7)</f>
        <v/>
      </c>
      <c r="C7" s="24"/>
      <c r="D7" s="24"/>
      <c r="E7" s="25" t="s">
        <v>14</v>
      </c>
      <c r="F7" s="24" t="str">
        <f>IF('应聘报名表（个人填写）'!F7:G7=0,"",'应聘报名表（个人填写）'!F7:G7)</f>
        <v/>
      </c>
      <c r="G7" s="24"/>
      <c r="H7" s="30"/>
      <c r="I7" s="84"/>
      <c r="J7" s="82" t="s">
        <v>49</v>
      </c>
      <c r="K7" s="80"/>
      <c r="M7" s="85"/>
    </row>
    <row r="8" ht="36" customHeight="1" spans="1:10">
      <c r="A8" s="23" t="s">
        <v>15</v>
      </c>
      <c r="B8" s="24" t="str">
        <f>IF('应聘报名表（个人填写）'!B8:D8=0,"",'应聘报名表（个人填写）'!B8:D8)</f>
        <v/>
      </c>
      <c r="C8" s="24"/>
      <c r="D8" s="24"/>
      <c r="E8" s="25" t="s">
        <v>50</v>
      </c>
      <c r="F8" s="31" t="str">
        <f>IF('应聘报名表（个人填写）'!F8:G8=0,"",'应聘报名表（个人填写）'!F8:G8)</f>
        <v/>
      </c>
      <c r="G8" s="32"/>
      <c r="H8" s="33"/>
      <c r="I8" s="86"/>
      <c r="J8" s="82" t="str">
        <f>IF(B8="",IF(F8="","",F8),IF(F8="",B8,B8&amp;CHAR(10)&amp;F8))</f>
        <v/>
      </c>
    </row>
    <row r="9" ht="36" customHeight="1" spans="1:11">
      <c r="A9" s="34" t="s">
        <v>17</v>
      </c>
      <c r="B9" s="31" t="str">
        <f>IF('应聘报名表（个人填写）'!B9:D9=0,"",'应聘报名表（个人填写）'!B9:D9)</f>
        <v/>
      </c>
      <c r="C9" s="35"/>
      <c r="D9" s="32"/>
      <c r="E9" s="36" t="s">
        <v>51</v>
      </c>
      <c r="F9" s="37" t="str">
        <f>IF('应聘报名表（个人填写）'!F9="","",'应聘报名表（个人填写）'!F9)</f>
        <v/>
      </c>
      <c r="G9" s="38" t="s">
        <v>19</v>
      </c>
      <c r="H9" s="38"/>
      <c r="I9" s="87" t="str">
        <f>IF('应聘报名表（个人填写）'!I9="","",'应聘报名表（个人填写）'!I9)</f>
        <v/>
      </c>
      <c r="J9" s="80"/>
      <c r="K9" s="80"/>
    </row>
    <row r="10" ht="36" customHeight="1" spans="1:11">
      <c r="A10" s="39" t="s">
        <v>20</v>
      </c>
      <c r="B10" s="37" t="str">
        <f>IF('应聘报名表（个人填写）'!B10:D10=0,"",'应聘报名表（个人填写）'!B10:D10)</f>
        <v/>
      </c>
      <c r="C10" s="37"/>
      <c r="D10" s="37"/>
      <c r="E10" s="40" t="s">
        <v>21</v>
      </c>
      <c r="F10" s="37" t="str">
        <f>IF('应聘报名表（个人填写）'!F10=0,"",'应聘报名表（个人填写）'!F10)</f>
        <v/>
      </c>
      <c r="G10" s="41" t="s">
        <v>52</v>
      </c>
      <c r="H10" s="42"/>
      <c r="I10" s="88">
        <f>'应聘报名表（个人填写）'!I10</f>
        <v>0</v>
      </c>
      <c r="J10" s="80"/>
      <c r="K10" s="80"/>
    </row>
    <row r="11" ht="28.9" customHeight="1" spans="1:11">
      <c r="A11" s="43" t="s">
        <v>53</v>
      </c>
      <c r="B11" s="44"/>
      <c r="C11" s="44"/>
      <c r="D11" s="44"/>
      <c r="E11" s="44"/>
      <c r="F11" s="44"/>
      <c r="G11" s="44"/>
      <c r="H11" s="44"/>
      <c r="I11" s="89"/>
      <c r="J11" s="80"/>
      <c r="K11" s="80"/>
    </row>
    <row r="12" ht="28.9" customHeight="1" spans="1:11">
      <c r="A12" s="45" t="s">
        <v>54</v>
      </c>
      <c r="B12" s="46"/>
      <c r="C12" s="47"/>
      <c r="D12" s="48" t="e">
        <f>IF('应聘报名表（个人填写）'!#REF!=0,"",'应聘报名表（个人填写）'!#REF!)</f>
        <v>#REF!</v>
      </c>
      <c r="E12" s="49"/>
      <c r="F12" s="40" t="s">
        <v>55</v>
      </c>
      <c r="G12" s="48" t="e">
        <f>IF('应聘报名表（个人填写）'!#REF!=0,"",'应聘报名表（个人填写）'!#REF!)</f>
        <v>#REF!</v>
      </c>
      <c r="H12" s="50"/>
      <c r="I12" s="90"/>
      <c r="J12" s="80"/>
      <c r="K12" s="80"/>
    </row>
    <row r="13" ht="28.9" customHeight="1" spans="1:11">
      <c r="A13" s="51" t="s">
        <v>56</v>
      </c>
      <c r="B13" s="52"/>
      <c r="C13" s="52"/>
      <c r="D13" s="52"/>
      <c r="E13" s="52"/>
      <c r="F13" s="52"/>
      <c r="G13" s="52"/>
      <c r="H13" s="52"/>
      <c r="I13" s="91"/>
      <c r="J13" s="80"/>
      <c r="K13" s="80"/>
    </row>
    <row r="14" ht="28.9" customHeight="1" spans="1:13">
      <c r="A14" s="53"/>
      <c r="B14" s="53" t="s">
        <v>25</v>
      </c>
      <c r="C14" s="53" t="s">
        <v>26</v>
      </c>
      <c r="D14" s="53" t="s">
        <v>27</v>
      </c>
      <c r="E14" s="53" t="s">
        <v>28</v>
      </c>
      <c r="F14" s="53" t="s">
        <v>57</v>
      </c>
      <c r="G14" s="54" t="s">
        <v>58</v>
      </c>
      <c r="H14" s="55"/>
      <c r="I14" s="55"/>
      <c r="J14" s="92" t="s">
        <v>59</v>
      </c>
      <c r="K14" s="93"/>
      <c r="L14" s="94" t="s">
        <v>60</v>
      </c>
      <c r="M14" s="94" t="s">
        <v>61</v>
      </c>
    </row>
    <row r="15" ht="28.9" customHeight="1" spans="1:13">
      <c r="A15" s="34" t="s">
        <v>62</v>
      </c>
      <c r="B15" s="56">
        <f>'应聘报名表（个人填写）'!B13</f>
        <v>0</v>
      </c>
      <c r="C15" s="56">
        <f>'应聘报名表（个人填写）'!C13</f>
        <v>0</v>
      </c>
      <c r="D15" s="56">
        <f>'应聘报名表（个人填写）'!D13</f>
        <v>0</v>
      </c>
      <c r="E15" s="56">
        <f>'应聘报名表（个人填写）'!E13</f>
        <v>0</v>
      </c>
      <c r="F15" s="57">
        <f>'应聘报名表（个人填写）'!F13</f>
        <v>0</v>
      </c>
      <c r="G15" s="31">
        <f>'应聘报名表（个人填写）'!G13:I13</f>
        <v>0</v>
      </c>
      <c r="H15" s="35"/>
      <c r="I15" s="35"/>
      <c r="J15" s="82" t="str">
        <f>IF(ISNA(VLOOKUP(C15,$J$3:$K$6,2,0)),"",VLOOKUP(C15,$J$3:$K$6,2,0))</f>
        <v/>
      </c>
      <c r="K15" s="82">
        <f t="shared" ref="K15:K17" si="0">C15</f>
        <v>0</v>
      </c>
      <c r="L15" s="94" t="str">
        <f t="shared" ref="L15" si="1">IF(B15=0,"",IF(L16="",B15&amp;"  "&amp;C15&amp;"/"&amp;D15&amp;"  "&amp;E15&amp;"  "&amp;F15,B15&amp;"   "&amp;C15&amp;"/"&amp;D15&amp;"  "&amp;E15&amp;"  "&amp;F15&amp;CHAR(10)))</f>
        <v/>
      </c>
      <c r="M15" s="95" t="str">
        <f>L15&amp;L16&amp;L17</f>
        <v/>
      </c>
    </row>
    <row r="16" ht="28.9" customHeight="1" spans="1:13">
      <c r="A16" s="58"/>
      <c r="B16" s="56">
        <f>'应聘报名表（个人填写）'!B14</f>
        <v>0</v>
      </c>
      <c r="C16" s="56">
        <f>'应聘报名表（个人填写）'!C14</f>
        <v>0</v>
      </c>
      <c r="D16" s="56">
        <f>'应聘报名表（个人填写）'!D14</f>
        <v>0</v>
      </c>
      <c r="E16" s="56">
        <f>'应聘报名表（个人填写）'!E14</f>
        <v>0</v>
      </c>
      <c r="F16" s="56">
        <f>'应聘报名表（个人填写）'!F14</f>
        <v>0</v>
      </c>
      <c r="G16" s="31">
        <f>'应聘报名表（个人填写）'!G14:I14</f>
        <v>0</v>
      </c>
      <c r="H16" s="35"/>
      <c r="I16" s="35"/>
      <c r="J16" s="82" t="str">
        <f t="shared" ref="J16:J17" si="2">IF(ISNA(VLOOKUP(C16,$J$3:$K$6,2,0)),"",VLOOKUP(C16,$J$3:$K$6,2,0))</f>
        <v/>
      </c>
      <c r="K16" s="82">
        <f t="shared" si="0"/>
        <v>0</v>
      </c>
      <c r="L16" s="94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6"/>
    </row>
    <row r="17" ht="28.9" customHeight="1" spans="1:13">
      <c r="A17" s="59"/>
      <c r="B17" s="56">
        <f>'应聘报名表（个人填写）'!B15</f>
        <v>0</v>
      </c>
      <c r="C17" s="56">
        <f>'应聘报名表（个人填写）'!C15</f>
        <v>0</v>
      </c>
      <c r="D17" s="56">
        <f>'应聘报名表（个人填写）'!D15</f>
        <v>0</v>
      </c>
      <c r="E17" s="56">
        <f>'应聘报名表（个人填写）'!E15</f>
        <v>0</v>
      </c>
      <c r="F17" s="56">
        <f>'应聘报名表（个人填写）'!F15</f>
        <v>0</v>
      </c>
      <c r="G17" s="31">
        <f>'应聘报名表（个人填写）'!G15:I15</f>
        <v>0</v>
      </c>
      <c r="H17" s="35"/>
      <c r="I17" s="35"/>
      <c r="J17" s="82" t="str">
        <f t="shared" si="2"/>
        <v/>
      </c>
      <c r="K17" s="82">
        <f t="shared" si="0"/>
        <v>0</v>
      </c>
      <c r="L17" s="94" t="str">
        <f t="shared" si="3"/>
        <v/>
      </c>
      <c r="M17" s="97"/>
    </row>
    <row r="18" ht="28.9" customHeight="1" spans="1:13">
      <c r="A18" s="60"/>
      <c r="B18" s="53" t="s">
        <v>25</v>
      </c>
      <c r="C18" s="53" t="s">
        <v>26</v>
      </c>
      <c r="D18" s="53" t="s">
        <v>27</v>
      </c>
      <c r="E18" s="53" t="s">
        <v>28</v>
      </c>
      <c r="F18" s="53" t="s">
        <v>57</v>
      </c>
      <c r="G18" s="54" t="s">
        <v>58</v>
      </c>
      <c r="H18" s="55"/>
      <c r="I18" s="55"/>
      <c r="J18" s="82"/>
      <c r="K18" s="82"/>
      <c r="L18" s="94"/>
      <c r="M18" s="94" t="s">
        <v>63</v>
      </c>
    </row>
    <row r="19" ht="28.9" customHeight="1" spans="1:13">
      <c r="A19" s="34" t="s">
        <v>64</v>
      </c>
      <c r="B19" s="56">
        <f>'应聘报名表（个人填写）'!B16</f>
        <v>0</v>
      </c>
      <c r="C19" s="56">
        <f>'应聘报名表（个人填写）'!C16</f>
        <v>0</v>
      </c>
      <c r="D19" s="56">
        <f>'应聘报名表（个人填写）'!D16</f>
        <v>0</v>
      </c>
      <c r="E19" s="56">
        <f>'应聘报名表（个人填写）'!E16</f>
        <v>0</v>
      </c>
      <c r="F19" s="56">
        <f>'应聘报名表（个人填写）'!F16</f>
        <v>0</v>
      </c>
      <c r="G19" s="31">
        <f>'应聘报名表（个人填写）'!G16:I16</f>
        <v>0</v>
      </c>
      <c r="H19" s="35"/>
      <c r="I19" s="35"/>
      <c r="J19" s="82" t="str">
        <f>IF(ISNA(VLOOKUP(C19,$J$3:$K$6,2,0)),"",VLOOKUP(C19,$J$3:$K$6,2,0))</f>
        <v/>
      </c>
      <c r="K19" s="82">
        <f t="shared" ref="K19:K21" si="4">C19</f>
        <v>0</v>
      </c>
      <c r="L19" s="94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5" t="str">
        <f>L19&amp;L20&amp;L21</f>
        <v/>
      </c>
    </row>
    <row r="20" ht="28.9" customHeight="1" spans="1:13">
      <c r="A20" s="58"/>
      <c r="B20" s="56">
        <f>'应聘报名表（个人填写）'!B17</f>
        <v>0</v>
      </c>
      <c r="C20" s="56">
        <f>'应聘报名表（个人填写）'!C17</f>
        <v>0</v>
      </c>
      <c r="D20" s="56">
        <f>'应聘报名表（个人填写）'!D17</f>
        <v>0</v>
      </c>
      <c r="E20" s="56">
        <f>'应聘报名表（个人填写）'!E17</f>
        <v>0</v>
      </c>
      <c r="F20" s="56">
        <f>'应聘报名表（个人填写）'!F17</f>
        <v>0</v>
      </c>
      <c r="G20" s="31">
        <f>'应聘报名表（个人填写）'!G17:I17</f>
        <v>0</v>
      </c>
      <c r="H20" s="35"/>
      <c r="I20" s="35"/>
      <c r="J20" s="82" t="str">
        <f>IF(ISNA(VLOOKUP(C20,$J$3:$K$6,2,0)),"",VLOOKUP(C20,$J$3:$K$6,2,0))</f>
        <v/>
      </c>
      <c r="K20" s="82">
        <f t="shared" si="4"/>
        <v>0</v>
      </c>
      <c r="L20" s="94" t="str">
        <f t="shared" si="5"/>
        <v/>
      </c>
      <c r="M20" s="96"/>
    </row>
    <row r="21" ht="28.9" customHeight="1" spans="1:13">
      <c r="A21" s="18"/>
      <c r="B21" s="61">
        <f>'应聘报名表（个人填写）'!B18</f>
        <v>0</v>
      </c>
      <c r="C21" s="61">
        <f>'应聘报名表（个人填写）'!C18</f>
        <v>0</v>
      </c>
      <c r="D21" s="61">
        <f>'应聘报名表（个人填写）'!D18</f>
        <v>0</v>
      </c>
      <c r="E21" s="61">
        <f>'应聘报名表（个人填写）'!E18</f>
        <v>0</v>
      </c>
      <c r="F21" s="61">
        <f>'应聘报名表（个人填写）'!F18</f>
        <v>0</v>
      </c>
      <c r="G21" s="62">
        <f>'应聘报名表（个人填写）'!G18:I18</f>
        <v>0</v>
      </c>
      <c r="H21" s="63"/>
      <c r="I21" s="63"/>
      <c r="J21" s="82" t="str">
        <f>IF(ISNA(VLOOKUP(C21,$J$3:$K$6,2,0)),"",VLOOKUP(C21,$J$3:$K$6,2,0))</f>
        <v/>
      </c>
      <c r="K21" s="82">
        <f t="shared" si="4"/>
        <v>0</v>
      </c>
      <c r="L21" s="94" t="str">
        <f t="shared" si="5"/>
        <v/>
      </c>
      <c r="M21" s="97"/>
    </row>
    <row r="22" ht="39" customHeight="1" spans="1:9">
      <c r="A22" s="43" t="s">
        <v>65</v>
      </c>
      <c r="B22" s="44"/>
      <c r="C22" s="44"/>
      <c r="D22" s="44"/>
      <c r="E22" s="44"/>
      <c r="F22" s="44"/>
      <c r="G22" s="44"/>
      <c r="H22" s="44"/>
      <c r="I22" s="89"/>
    </row>
    <row r="23" ht="39" customHeight="1" spans="1:11">
      <c r="A23" s="23" t="s">
        <v>32</v>
      </c>
      <c r="B23" s="53" t="s">
        <v>25</v>
      </c>
      <c r="C23" s="53" t="s">
        <v>33</v>
      </c>
      <c r="D23" s="53" t="s">
        <v>34</v>
      </c>
      <c r="E23" s="53" t="s">
        <v>66</v>
      </c>
      <c r="F23" s="54" t="s">
        <v>67</v>
      </c>
      <c r="G23" s="55"/>
      <c r="H23" s="25" t="s">
        <v>68</v>
      </c>
      <c r="I23" s="98" t="s">
        <v>69</v>
      </c>
      <c r="J23" s="94" t="s">
        <v>70</v>
      </c>
      <c r="K23" s="94" t="s">
        <v>71</v>
      </c>
    </row>
    <row r="24" ht="47.65" customHeight="1" spans="1:11">
      <c r="A24" s="64">
        <v>1</v>
      </c>
      <c r="B24" s="56">
        <f>'应聘报名表（个人填写）'!B21</f>
        <v>0</v>
      </c>
      <c r="C24" s="65">
        <f>'应聘报名表（个人填写）'!C21</f>
        <v>0</v>
      </c>
      <c r="D24" s="56">
        <f>'应聘报名表（个人填写）'!D21</f>
        <v>0</v>
      </c>
      <c r="E24" s="56">
        <f>'应聘报名表（个人填写）'!E21</f>
        <v>0</v>
      </c>
      <c r="F24" s="66">
        <f>'应聘报名表（个人填写）'!F21:G21</f>
        <v>0</v>
      </c>
      <c r="G24" s="67"/>
      <c r="H24" s="56">
        <f>'应聘报名表（个人填写）'!H21</f>
        <v>0</v>
      </c>
      <c r="I24" s="66">
        <f>'应聘报名表（个人填写）'!I21</f>
        <v>0</v>
      </c>
      <c r="J24" s="94" t="str">
        <f>IF(B24=0,"",IF(J25="",B24&amp;"  "&amp;C24&amp;"（"&amp;D24&amp;"）"&amp;"  "&amp;E24,B24&amp;"  "&amp;C24&amp;"（"&amp;D24&amp;"）"&amp;"  "&amp;E24&amp;CHAR(10)))</f>
        <v/>
      </c>
      <c r="K24" s="82" t="e">
        <f>J24&amp;J25&amp;J26&amp;J27&amp;J28&amp;J29&amp;J30&amp;J31&amp;J32&amp;J33</f>
        <v>#REF!</v>
      </c>
    </row>
    <row r="25" ht="47.65" customHeight="1" spans="1:11">
      <c r="A25" s="64">
        <v>2</v>
      </c>
      <c r="B25" s="56">
        <f>'应聘报名表（个人填写）'!B22</f>
        <v>0</v>
      </c>
      <c r="C25" s="56">
        <f>'应聘报名表（个人填写）'!C22</f>
        <v>0</v>
      </c>
      <c r="D25" s="56">
        <f>'应聘报名表（个人填写）'!D22</f>
        <v>0</v>
      </c>
      <c r="E25" s="56">
        <f>'应聘报名表（个人填写）'!E22</f>
        <v>0</v>
      </c>
      <c r="F25" s="66">
        <f>'应聘报名表（个人填写）'!F22:G22</f>
        <v>0</v>
      </c>
      <c r="G25" s="67"/>
      <c r="H25" s="56">
        <f>'应聘报名表（个人填写）'!H22</f>
        <v>0</v>
      </c>
      <c r="I25" s="66">
        <f>'应聘报名表（个人填写）'!I22</f>
        <v>0</v>
      </c>
      <c r="J25" s="94" t="str">
        <f t="shared" ref="J25" si="6">IF(B25=0,"",IF(J26="",B25&amp;"  "&amp;C25&amp;"（"&amp;D25&amp;"）"&amp;"  "&amp;E25,B25&amp;"  "&amp;C25&amp;"（"&amp;D25&amp;"）"&amp;"  "&amp;E25&amp;CHAR(10)))</f>
        <v/>
      </c>
      <c r="K25" s="82"/>
    </row>
    <row r="26" ht="47.65" customHeight="1" spans="1:11">
      <c r="A26" s="64">
        <v>3</v>
      </c>
      <c r="B26" s="56">
        <f>'应聘报名表（个人填写）'!B23</f>
        <v>0</v>
      </c>
      <c r="C26" s="56">
        <f>'应聘报名表（个人填写）'!C23</f>
        <v>0</v>
      </c>
      <c r="D26" s="56">
        <f>'应聘报名表（个人填写）'!D23</f>
        <v>0</v>
      </c>
      <c r="E26" s="56">
        <f>'应聘报名表（个人填写）'!E23</f>
        <v>0</v>
      </c>
      <c r="F26" s="66">
        <f>'应聘报名表（个人填写）'!F23:G23</f>
        <v>0</v>
      </c>
      <c r="G26" s="67"/>
      <c r="H26" s="56">
        <f>'应聘报名表（个人填写）'!H23</f>
        <v>0</v>
      </c>
      <c r="I26" s="66">
        <f>'应聘报名表（个人填写）'!I23</f>
        <v>0</v>
      </c>
      <c r="J26" s="94" t="str">
        <f t="shared" ref="J26" si="7">IF(B26=0,"",IF(J27="",B26&amp;"  "&amp;C26&amp;"（"&amp;D26&amp;"）"&amp;"  "&amp;E26,B26&amp;"  "&amp;C26&amp;"（"&amp;D26&amp;"）"&amp;"  "&amp;E26&amp;CHAR(10)))</f>
        <v/>
      </c>
      <c r="K26" s="82"/>
    </row>
    <row r="27" ht="47.65" customHeight="1" spans="1:11">
      <c r="A27" s="64">
        <v>4</v>
      </c>
      <c r="B27" s="56">
        <f>'应聘报名表（个人填写）'!B24</f>
        <v>0</v>
      </c>
      <c r="C27" s="56">
        <f>'应聘报名表（个人填写）'!C24</f>
        <v>0</v>
      </c>
      <c r="D27" s="56">
        <f>'应聘报名表（个人填写）'!D24</f>
        <v>0</v>
      </c>
      <c r="E27" s="56">
        <f>'应聘报名表（个人填写）'!E24</f>
        <v>0</v>
      </c>
      <c r="F27" s="66">
        <f>'应聘报名表（个人填写）'!F24:G24</f>
        <v>0</v>
      </c>
      <c r="G27" s="67"/>
      <c r="H27" s="56">
        <f>'应聘报名表（个人填写）'!H24</f>
        <v>0</v>
      </c>
      <c r="I27" s="66">
        <f>'应聘报名表（个人填写）'!I24</f>
        <v>0</v>
      </c>
      <c r="J27" s="94" t="str">
        <f t="shared" ref="J27:J33" si="8">IF(B27=0,"",IF(J28="",B27&amp;"  "&amp;C27&amp;"（"&amp;D27&amp;"）"&amp;"  "&amp;E27,B27&amp;"  "&amp;C27&amp;"（"&amp;D27&amp;"）"&amp;"  "&amp;E27&amp;CHAR(10)))</f>
        <v/>
      </c>
      <c r="K27" s="82"/>
    </row>
    <row r="28" ht="47.65" customHeight="1" spans="1:11">
      <c r="A28" s="64">
        <v>5</v>
      </c>
      <c r="B28" s="56">
        <f>'应聘报名表（个人填写）'!B25</f>
        <v>0</v>
      </c>
      <c r="C28" s="56">
        <f>'应聘报名表（个人填写）'!C25</f>
        <v>0</v>
      </c>
      <c r="D28" s="56">
        <f>'应聘报名表（个人填写）'!D25</f>
        <v>0</v>
      </c>
      <c r="E28" s="56">
        <f>'应聘报名表（个人填写）'!E25</f>
        <v>0</v>
      </c>
      <c r="F28" s="66">
        <f>'应聘报名表（个人填写）'!F25:G25</f>
        <v>0</v>
      </c>
      <c r="G28" s="67"/>
      <c r="H28" s="56">
        <f>'应聘报名表（个人填写）'!H25</f>
        <v>0</v>
      </c>
      <c r="I28" s="66">
        <f>'应聘报名表（个人填写）'!I25</f>
        <v>0</v>
      </c>
      <c r="J28" s="94" t="str">
        <f t="shared" si="8"/>
        <v/>
      </c>
      <c r="K28" s="82"/>
    </row>
    <row r="29" ht="47.65" customHeight="1" spans="1:11">
      <c r="A29" s="64">
        <v>6</v>
      </c>
      <c r="B29" s="56">
        <f>'应聘报名表（个人填写）'!B26</f>
        <v>0</v>
      </c>
      <c r="C29" s="56">
        <f>'应聘报名表（个人填写）'!C26</f>
        <v>0</v>
      </c>
      <c r="D29" s="56">
        <f>'应聘报名表（个人填写）'!D26</f>
        <v>0</v>
      </c>
      <c r="E29" s="56">
        <f>'应聘报名表（个人填写）'!E26</f>
        <v>0</v>
      </c>
      <c r="F29" s="66">
        <f>'应聘报名表（个人填写）'!F26:G26</f>
        <v>0</v>
      </c>
      <c r="G29" s="67"/>
      <c r="H29" s="56">
        <f>'应聘报名表（个人填写）'!H26</f>
        <v>0</v>
      </c>
      <c r="I29" s="66">
        <f>'应聘报名表（个人填写）'!I26</f>
        <v>0</v>
      </c>
      <c r="J29" s="94" t="str">
        <f t="shared" si="8"/>
        <v/>
      </c>
      <c r="K29" s="82"/>
    </row>
    <row r="30" ht="47.65" customHeight="1" spans="1:11">
      <c r="A30" s="64">
        <v>7</v>
      </c>
      <c r="B30" s="56" t="e">
        <f>'应聘报名表（个人填写）'!#REF!</f>
        <v>#REF!</v>
      </c>
      <c r="C30" s="56" t="e">
        <f>'应聘报名表（个人填写）'!#REF!</f>
        <v>#REF!</v>
      </c>
      <c r="D30" s="56" t="e">
        <f>'应聘报名表（个人填写）'!#REF!</f>
        <v>#REF!</v>
      </c>
      <c r="E30" s="56" t="e">
        <f>'应聘报名表（个人填写）'!#REF!</f>
        <v>#REF!</v>
      </c>
      <c r="F30" s="66" t="e">
        <f>'应聘报名表（个人填写）'!#REF!</f>
        <v>#REF!</v>
      </c>
      <c r="G30" s="67"/>
      <c r="H30" s="56" t="e">
        <f>'应聘报名表（个人填写）'!#REF!</f>
        <v>#REF!</v>
      </c>
      <c r="I30" s="66" t="e">
        <f>'应聘报名表（个人填写）'!#REF!</f>
        <v>#REF!</v>
      </c>
      <c r="J30" s="94" t="e">
        <f t="shared" si="8"/>
        <v>#REF!</v>
      </c>
      <c r="K30" s="82"/>
    </row>
    <row r="31" ht="47.65" customHeight="1" spans="1:11">
      <c r="A31" s="64">
        <v>8</v>
      </c>
      <c r="B31" s="56" t="e">
        <f>'应聘报名表（个人填写）'!#REF!</f>
        <v>#REF!</v>
      </c>
      <c r="C31" s="56" t="e">
        <f>'应聘报名表（个人填写）'!#REF!</f>
        <v>#REF!</v>
      </c>
      <c r="D31" s="56" t="e">
        <f>'应聘报名表（个人填写）'!#REF!</f>
        <v>#REF!</v>
      </c>
      <c r="E31" s="56" t="e">
        <f>'应聘报名表（个人填写）'!#REF!</f>
        <v>#REF!</v>
      </c>
      <c r="F31" s="66" t="e">
        <f>'应聘报名表（个人填写）'!#REF!</f>
        <v>#REF!</v>
      </c>
      <c r="G31" s="67"/>
      <c r="H31" s="56" t="e">
        <f>'应聘报名表（个人填写）'!#REF!</f>
        <v>#REF!</v>
      </c>
      <c r="I31" s="66" t="e">
        <f>'应聘报名表（个人填写）'!#REF!</f>
        <v>#REF!</v>
      </c>
      <c r="J31" s="94" t="e">
        <f t="shared" si="8"/>
        <v>#REF!</v>
      </c>
      <c r="K31" s="82"/>
    </row>
    <row r="32" ht="47.65" customHeight="1" spans="1:11">
      <c r="A32" s="64">
        <v>9</v>
      </c>
      <c r="B32" s="56" t="e">
        <f>'应聘报名表（个人填写）'!#REF!</f>
        <v>#REF!</v>
      </c>
      <c r="C32" s="56" t="e">
        <f>'应聘报名表（个人填写）'!#REF!</f>
        <v>#REF!</v>
      </c>
      <c r="D32" s="56" t="e">
        <f>'应聘报名表（个人填写）'!#REF!</f>
        <v>#REF!</v>
      </c>
      <c r="E32" s="56" t="e">
        <f>'应聘报名表（个人填写）'!#REF!</f>
        <v>#REF!</v>
      </c>
      <c r="F32" s="66" t="e">
        <f>'应聘报名表（个人填写）'!#REF!</f>
        <v>#REF!</v>
      </c>
      <c r="G32" s="67"/>
      <c r="H32" s="56" t="e">
        <f>'应聘报名表（个人填写）'!#REF!</f>
        <v>#REF!</v>
      </c>
      <c r="I32" s="66" t="e">
        <f>'应聘报名表（个人填写）'!#REF!</f>
        <v>#REF!</v>
      </c>
      <c r="J32" s="94" t="e">
        <f t="shared" si="8"/>
        <v>#REF!</v>
      </c>
      <c r="K32" s="82"/>
    </row>
    <row r="33" ht="47.65" customHeight="1" spans="1:11">
      <c r="A33" s="64">
        <v>10</v>
      </c>
      <c r="B33" s="56" t="e">
        <f>'应聘报名表（个人填写）'!#REF!</f>
        <v>#REF!</v>
      </c>
      <c r="C33" s="56" t="e">
        <f>'应聘报名表（个人填写）'!#REF!</f>
        <v>#REF!</v>
      </c>
      <c r="D33" s="56" t="e">
        <f>'应聘报名表（个人填写）'!#REF!</f>
        <v>#REF!</v>
      </c>
      <c r="E33" s="56" t="e">
        <f>'应聘报名表（个人填写）'!#REF!</f>
        <v>#REF!</v>
      </c>
      <c r="F33" s="66" t="e">
        <f>'应聘报名表（个人填写）'!#REF!</f>
        <v>#REF!</v>
      </c>
      <c r="G33" s="67"/>
      <c r="H33" s="56" t="e">
        <f>'应聘报名表（个人填写）'!#REF!</f>
        <v>#REF!</v>
      </c>
      <c r="I33" s="66" t="e">
        <f>'应聘报名表（个人填写）'!#REF!</f>
        <v>#REF!</v>
      </c>
      <c r="J33" s="94" t="e">
        <f t="shared" si="8"/>
        <v>#REF!</v>
      </c>
      <c r="K33" s="82"/>
    </row>
    <row r="34" ht="43.15" customHeight="1" spans="1:9">
      <c r="A34" s="43" t="s">
        <v>72</v>
      </c>
      <c r="B34" s="44"/>
      <c r="C34" s="44"/>
      <c r="D34" s="44"/>
      <c r="E34" s="44"/>
      <c r="F34" s="44"/>
      <c r="G34" s="44"/>
      <c r="H34" s="44"/>
      <c r="I34" s="89"/>
    </row>
    <row r="35" ht="33" customHeight="1" spans="1:11">
      <c r="A35" s="68" t="s">
        <v>32</v>
      </c>
      <c r="B35" s="53" t="s">
        <v>73</v>
      </c>
      <c r="C35" s="54" t="s">
        <v>74</v>
      </c>
      <c r="D35" s="69"/>
      <c r="E35" s="53" t="s">
        <v>75</v>
      </c>
      <c r="F35" s="54" t="s">
        <v>76</v>
      </c>
      <c r="G35" s="55"/>
      <c r="H35" s="55"/>
      <c r="I35" s="55"/>
      <c r="J35" s="94" t="s">
        <v>77</v>
      </c>
      <c r="K35" s="94" t="s">
        <v>78</v>
      </c>
    </row>
    <row r="36" ht="38.65" customHeight="1" spans="1:11">
      <c r="A36" s="64">
        <v>1</v>
      </c>
      <c r="B36" s="70" t="e">
        <f>'应聘报名表（个人填写）'!#REF!</f>
        <v>#REF!</v>
      </c>
      <c r="C36" s="31" t="e">
        <f>'应聘报名表（个人填写）'!#REF!</f>
        <v>#REF!</v>
      </c>
      <c r="D36" s="32"/>
      <c r="E36" s="70" t="e">
        <f>'应聘报名表（个人填写）'!#REF!</f>
        <v>#REF!</v>
      </c>
      <c r="F36" s="31" t="e">
        <f>'应聘报名表（个人填写）'!#REF!</f>
        <v>#REF!</v>
      </c>
      <c r="G36" s="35"/>
      <c r="H36" s="35"/>
      <c r="I36" s="35"/>
      <c r="J36" s="94" t="e">
        <f>IF(B36=0,"",IF(J37="",B36&amp;"  "&amp;C36&amp;"（"&amp;E36&amp;"）",B36&amp;"  "&amp;C36&amp;" "&amp;"（"&amp;E36&amp;"）"&amp;CHAR(10)))</f>
        <v>#REF!</v>
      </c>
      <c r="K36" s="95" t="e">
        <f>J36&amp;J37&amp;J38&amp;J39&amp;J40&amp;J41&amp;J42&amp;J43&amp;J44&amp;J45</f>
        <v>#REF!</v>
      </c>
    </row>
    <row r="37" ht="38.65" customHeight="1" spans="1:11">
      <c r="A37" s="64">
        <v>2</v>
      </c>
      <c r="B37" s="70" t="e">
        <f>'应聘报名表（个人填写）'!#REF!</f>
        <v>#REF!</v>
      </c>
      <c r="C37" s="31" t="e">
        <f>'应聘报名表（个人填写）'!#REF!</f>
        <v>#REF!</v>
      </c>
      <c r="D37" s="32"/>
      <c r="E37" s="70" t="e">
        <f>'应聘报名表（个人填写）'!#REF!</f>
        <v>#REF!</v>
      </c>
      <c r="F37" s="31" t="e">
        <f>'应聘报名表（个人填写）'!#REF!</f>
        <v>#REF!</v>
      </c>
      <c r="G37" s="35"/>
      <c r="H37" s="35"/>
      <c r="I37" s="35"/>
      <c r="J37" s="94" t="e">
        <f t="shared" ref="J37" si="9">IF(B37=0,"",IF(J38="",B37&amp;"  "&amp;C37&amp;"（"&amp;E37&amp;"）",B37&amp;"  "&amp;C37&amp;" "&amp;"（"&amp;E37&amp;"）"&amp;CHAR(10)))</f>
        <v>#REF!</v>
      </c>
      <c r="K37" s="96"/>
    </row>
    <row r="38" ht="38.65" customHeight="1" spans="1:11">
      <c r="A38" s="64">
        <v>3</v>
      </c>
      <c r="B38" s="70" t="e">
        <f>'应聘报名表（个人填写）'!#REF!</f>
        <v>#REF!</v>
      </c>
      <c r="C38" s="31" t="e">
        <f>'应聘报名表（个人填写）'!#REF!</f>
        <v>#REF!</v>
      </c>
      <c r="D38" s="32"/>
      <c r="E38" s="70" t="e">
        <f>'应聘报名表（个人填写）'!#REF!</f>
        <v>#REF!</v>
      </c>
      <c r="F38" s="31" t="e">
        <f>'应聘报名表（个人填写）'!#REF!</f>
        <v>#REF!</v>
      </c>
      <c r="G38" s="35"/>
      <c r="H38" s="35"/>
      <c r="I38" s="35"/>
      <c r="J38" s="94" t="e">
        <f t="shared" ref="J38" si="10">IF(B38=0,"",IF(J39="",B38&amp;"  "&amp;C38&amp;"（"&amp;E38&amp;"）",B38&amp;"  "&amp;C38&amp;" "&amp;"（"&amp;E38&amp;"）"&amp;CHAR(10)))</f>
        <v>#REF!</v>
      </c>
      <c r="K38" s="96"/>
    </row>
    <row r="39" ht="38.65" customHeight="1" spans="1:11">
      <c r="A39" s="64">
        <v>4</v>
      </c>
      <c r="B39" s="70" t="e">
        <f>'应聘报名表（个人填写）'!#REF!</f>
        <v>#REF!</v>
      </c>
      <c r="C39" s="31" t="e">
        <f>'应聘报名表（个人填写）'!#REF!</f>
        <v>#REF!</v>
      </c>
      <c r="D39" s="32"/>
      <c r="E39" s="70" t="e">
        <f>'应聘报名表（个人填写）'!#REF!</f>
        <v>#REF!</v>
      </c>
      <c r="F39" s="31" t="e">
        <f>'应聘报名表（个人填写）'!#REF!</f>
        <v>#REF!</v>
      </c>
      <c r="G39" s="35"/>
      <c r="H39" s="35"/>
      <c r="I39" s="35"/>
      <c r="J39" s="94" t="e">
        <f t="shared" ref="J39:J45" si="11">IF(B39=0,"",IF(J40="",B39&amp;"  "&amp;C39&amp;"（"&amp;E39&amp;"）",B39&amp;"  "&amp;C39&amp;" "&amp;"（"&amp;E39&amp;"）"&amp;CHAR(10)))</f>
        <v>#REF!</v>
      </c>
      <c r="K39" s="96"/>
    </row>
    <row r="40" ht="38.65" customHeight="1" spans="1:11">
      <c r="A40" s="64">
        <v>5</v>
      </c>
      <c r="B40" s="70" t="e">
        <f>'应聘报名表（个人填写）'!#REF!</f>
        <v>#REF!</v>
      </c>
      <c r="C40" s="31" t="e">
        <f>'应聘报名表（个人填写）'!#REF!</f>
        <v>#REF!</v>
      </c>
      <c r="D40" s="32"/>
      <c r="E40" s="70" t="e">
        <f>'应聘报名表（个人填写）'!#REF!</f>
        <v>#REF!</v>
      </c>
      <c r="F40" s="31" t="e">
        <f>'应聘报名表（个人填写）'!#REF!</f>
        <v>#REF!</v>
      </c>
      <c r="G40" s="35"/>
      <c r="H40" s="35"/>
      <c r="I40" s="35"/>
      <c r="J40" s="94" t="e">
        <f t="shared" si="11"/>
        <v>#REF!</v>
      </c>
      <c r="K40" s="96"/>
    </row>
    <row r="41" ht="38.65" customHeight="1" spans="1:11">
      <c r="A41" s="64">
        <v>6</v>
      </c>
      <c r="B41" s="70" t="e">
        <f>'应聘报名表（个人填写）'!#REF!</f>
        <v>#REF!</v>
      </c>
      <c r="C41" s="31" t="e">
        <f>'应聘报名表（个人填写）'!#REF!</f>
        <v>#REF!</v>
      </c>
      <c r="D41" s="32"/>
      <c r="E41" s="70" t="e">
        <f>'应聘报名表（个人填写）'!#REF!</f>
        <v>#REF!</v>
      </c>
      <c r="F41" s="31" t="e">
        <f>'应聘报名表（个人填写）'!#REF!</f>
        <v>#REF!</v>
      </c>
      <c r="G41" s="35"/>
      <c r="H41" s="35"/>
      <c r="I41" s="35"/>
      <c r="J41" s="94" t="e">
        <f t="shared" si="11"/>
        <v>#REF!</v>
      </c>
      <c r="K41" s="96"/>
    </row>
    <row r="42" ht="38.65" customHeight="1" spans="1:11">
      <c r="A42" s="64">
        <v>7</v>
      </c>
      <c r="B42" s="70" t="e">
        <f>'应聘报名表（个人填写）'!#REF!</f>
        <v>#REF!</v>
      </c>
      <c r="C42" s="31" t="e">
        <f>'应聘报名表（个人填写）'!#REF!</f>
        <v>#REF!</v>
      </c>
      <c r="D42" s="32"/>
      <c r="E42" s="70" t="e">
        <f>'应聘报名表（个人填写）'!#REF!</f>
        <v>#REF!</v>
      </c>
      <c r="F42" s="31" t="e">
        <f>'应聘报名表（个人填写）'!#REF!</f>
        <v>#REF!</v>
      </c>
      <c r="G42" s="35"/>
      <c r="H42" s="35"/>
      <c r="I42" s="35"/>
      <c r="J42" s="94" t="e">
        <f t="shared" si="11"/>
        <v>#REF!</v>
      </c>
      <c r="K42" s="96"/>
    </row>
    <row r="43" ht="38.65" customHeight="1" spans="1:11">
      <c r="A43" s="64">
        <v>8</v>
      </c>
      <c r="B43" s="70" t="e">
        <f>'应聘报名表（个人填写）'!#REF!</f>
        <v>#REF!</v>
      </c>
      <c r="C43" s="31" t="e">
        <f>'应聘报名表（个人填写）'!#REF!</f>
        <v>#REF!</v>
      </c>
      <c r="D43" s="32"/>
      <c r="E43" s="70" t="e">
        <f>'应聘报名表（个人填写）'!#REF!</f>
        <v>#REF!</v>
      </c>
      <c r="F43" s="31" t="e">
        <f>'应聘报名表（个人填写）'!#REF!</f>
        <v>#REF!</v>
      </c>
      <c r="G43" s="35"/>
      <c r="H43" s="35"/>
      <c r="I43" s="35"/>
      <c r="J43" s="94" t="e">
        <f t="shared" si="11"/>
        <v>#REF!</v>
      </c>
      <c r="K43" s="96"/>
    </row>
    <row r="44" ht="38.65" customHeight="1" spans="1:11">
      <c r="A44" s="64">
        <v>9</v>
      </c>
      <c r="B44" s="70" t="e">
        <f>'应聘报名表（个人填写）'!#REF!</f>
        <v>#REF!</v>
      </c>
      <c r="C44" s="31" t="e">
        <f>'应聘报名表（个人填写）'!#REF!</f>
        <v>#REF!</v>
      </c>
      <c r="D44" s="32"/>
      <c r="E44" s="70" t="e">
        <f>'应聘报名表（个人填写）'!#REF!</f>
        <v>#REF!</v>
      </c>
      <c r="F44" s="31" t="e">
        <f>'应聘报名表（个人填写）'!#REF!</f>
        <v>#REF!</v>
      </c>
      <c r="G44" s="35"/>
      <c r="H44" s="35"/>
      <c r="I44" s="35"/>
      <c r="J44" s="94" t="e">
        <f t="shared" si="11"/>
        <v>#REF!</v>
      </c>
      <c r="K44" s="96"/>
    </row>
    <row r="45" ht="38.65" customHeight="1" spans="1:11">
      <c r="A45" s="71">
        <v>10</v>
      </c>
      <c r="B45" s="72" t="e">
        <f>'应聘报名表（个人填写）'!#REF!</f>
        <v>#REF!</v>
      </c>
      <c r="C45" s="62" t="e">
        <f>'应聘报名表（个人填写）'!#REF!</f>
        <v>#REF!</v>
      </c>
      <c r="D45" s="73"/>
      <c r="E45" s="72" t="e">
        <f>'应聘报名表（个人填写）'!#REF!</f>
        <v>#REF!</v>
      </c>
      <c r="F45" s="62" t="e">
        <f>'应聘报名表（个人填写）'!#REF!</f>
        <v>#REF!</v>
      </c>
      <c r="G45" s="63"/>
      <c r="H45" s="63"/>
      <c r="I45" s="63"/>
      <c r="J45" s="94" t="e">
        <f t="shared" si="11"/>
        <v>#REF!</v>
      </c>
      <c r="K45" s="97"/>
    </row>
    <row r="46" ht="35.65" customHeight="1" spans="1:9">
      <c r="A46" s="43" t="s">
        <v>79</v>
      </c>
      <c r="B46" s="44"/>
      <c r="C46" s="44"/>
      <c r="D46" s="44"/>
      <c r="E46" s="44"/>
      <c r="F46" s="44"/>
      <c r="G46" s="44"/>
      <c r="H46" s="44"/>
      <c r="I46" s="89"/>
    </row>
    <row r="47" ht="30" customHeight="1" spans="1:11">
      <c r="A47" s="23" t="s">
        <v>80</v>
      </c>
      <c r="B47" s="25"/>
      <c r="C47" s="25" t="s">
        <v>81</v>
      </c>
      <c r="D47" s="25"/>
      <c r="E47" s="54" t="s">
        <v>82</v>
      </c>
      <c r="F47" s="55"/>
      <c r="G47" s="55"/>
      <c r="H47" s="55"/>
      <c r="I47" s="55"/>
      <c r="J47" s="94" t="s">
        <v>83</v>
      </c>
      <c r="K47" s="94" t="s">
        <v>84</v>
      </c>
    </row>
    <row r="48" ht="22.15" customHeight="1" spans="1:11">
      <c r="A48" s="23" t="e">
        <f>'应聘报名表（个人填写）'!#REF!</f>
        <v>#REF!</v>
      </c>
      <c r="B48" s="25"/>
      <c r="C48" s="29" t="e">
        <f>'应聘报名表（个人填写）'!#REF!</f>
        <v>#REF!</v>
      </c>
      <c r="D48" s="29"/>
      <c r="E48" s="31" t="e">
        <f>'应聘报名表（个人填写）'!#REF!</f>
        <v>#REF!</v>
      </c>
      <c r="F48" s="35"/>
      <c r="G48" s="35"/>
      <c r="H48" s="35"/>
      <c r="I48" s="35"/>
      <c r="J48" s="94" t="e">
        <f>IF(E48=0,"",IF(J49="",A48&amp;"  "&amp;E48,A48&amp;"  "&amp;E48&amp;CHAR(10)))</f>
        <v>#REF!</v>
      </c>
      <c r="K48" s="95" t="e">
        <f>J48&amp;J49&amp;J50&amp;J51&amp;J52</f>
        <v>#REF!</v>
      </c>
    </row>
    <row r="49" ht="22.15" customHeight="1" spans="1:11">
      <c r="A49" s="23" t="e">
        <f>'应聘报名表（个人填写）'!#REF!</f>
        <v>#REF!</v>
      </c>
      <c r="B49" s="25"/>
      <c r="C49" s="29" t="e">
        <f>'应聘报名表（个人填写）'!#REF!</f>
        <v>#REF!</v>
      </c>
      <c r="D49" s="29"/>
      <c r="E49" s="31" t="e">
        <f>'应聘报名表（个人填写）'!#REF!</f>
        <v>#REF!</v>
      </c>
      <c r="F49" s="35"/>
      <c r="G49" s="35"/>
      <c r="H49" s="35"/>
      <c r="I49" s="35"/>
      <c r="J49" s="94" t="e">
        <f t="shared" ref="J49:J52" si="12">IF(E49=0,"",IF(J50="",A49&amp;"  "&amp;E49,A49&amp;"  "&amp;E49&amp;CHAR(10)))</f>
        <v>#REF!</v>
      </c>
      <c r="K49" s="96"/>
    </row>
    <row r="50" ht="22.15" customHeight="1" spans="1:11">
      <c r="A50" s="23" t="e">
        <f>'应聘报名表（个人填写）'!#REF!</f>
        <v>#REF!</v>
      </c>
      <c r="B50" s="25"/>
      <c r="C50" s="29" t="e">
        <f>'应聘报名表（个人填写）'!#REF!</f>
        <v>#REF!</v>
      </c>
      <c r="D50" s="29"/>
      <c r="E50" s="31" t="e">
        <f>'应聘报名表（个人填写）'!#REF!</f>
        <v>#REF!</v>
      </c>
      <c r="F50" s="35"/>
      <c r="G50" s="35"/>
      <c r="H50" s="35"/>
      <c r="I50" s="35"/>
      <c r="J50" s="94" t="e">
        <f t="shared" si="12"/>
        <v>#REF!</v>
      </c>
      <c r="K50" s="96"/>
    </row>
    <row r="51" ht="22.15" customHeight="1" spans="1:11">
      <c r="A51" s="23" t="e">
        <f>'应聘报名表（个人填写）'!#REF!</f>
        <v>#REF!</v>
      </c>
      <c r="B51" s="25"/>
      <c r="C51" s="29" t="e">
        <f>'应聘报名表（个人填写）'!#REF!</f>
        <v>#REF!</v>
      </c>
      <c r="D51" s="29"/>
      <c r="E51" s="31" t="e">
        <f>'应聘报名表（个人填写）'!#REF!</f>
        <v>#REF!</v>
      </c>
      <c r="F51" s="35"/>
      <c r="G51" s="35"/>
      <c r="H51" s="35"/>
      <c r="I51" s="35"/>
      <c r="J51" s="94" t="e">
        <f t="shared" si="12"/>
        <v>#REF!</v>
      </c>
      <c r="K51" s="96"/>
    </row>
    <row r="52" ht="22.15" customHeight="1" spans="1:11">
      <c r="A52" s="23" t="e">
        <f>'应聘报名表（个人填写）'!#REF!</f>
        <v>#REF!</v>
      </c>
      <c r="B52" s="25"/>
      <c r="C52" s="74" t="e">
        <f>'应聘报名表（个人填写）'!#REF!</f>
        <v>#REF!</v>
      </c>
      <c r="D52" s="74"/>
      <c r="E52" s="62" t="e">
        <f>'应聘报名表（个人填写）'!#REF!</f>
        <v>#REF!</v>
      </c>
      <c r="F52" s="63"/>
      <c r="G52" s="63"/>
      <c r="H52" s="63"/>
      <c r="I52" s="63"/>
      <c r="J52" s="94" t="e">
        <f t="shared" si="12"/>
        <v>#REF!</v>
      </c>
      <c r="K52" s="97"/>
    </row>
    <row r="53" ht="30" customHeight="1" spans="1:9">
      <c r="A53" s="51" t="s">
        <v>85</v>
      </c>
      <c r="B53" s="52"/>
      <c r="C53" s="52"/>
      <c r="D53" s="52"/>
      <c r="E53" s="52"/>
      <c r="F53" s="52"/>
      <c r="G53" s="52"/>
      <c r="H53" s="52"/>
      <c r="I53" s="91"/>
    </row>
    <row r="54" ht="30" customHeight="1" spans="1:11">
      <c r="A54" s="23" t="s">
        <v>86</v>
      </c>
      <c r="B54" s="25" t="s">
        <v>4</v>
      </c>
      <c r="C54" s="25" t="s">
        <v>87</v>
      </c>
      <c r="D54" s="25" t="s">
        <v>11</v>
      </c>
      <c r="E54" s="25"/>
      <c r="F54" s="25" t="s">
        <v>88</v>
      </c>
      <c r="G54" s="25"/>
      <c r="H54" s="25"/>
      <c r="I54" s="54"/>
      <c r="J54" s="94" t="s">
        <v>89</v>
      </c>
      <c r="K54" s="94" t="s">
        <v>90</v>
      </c>
    </row>
    <row r="55" ht="30" customHeight="1" spans="1:11">
      <c r="A55" s="75" t="e">
        <f>'应聘报名表（个人填写）'!#REF!</f>
        <v>#REF!</v>
      </c>
      <c r="B55" s="24" t="e">
        <f>'应聘报名表（个人填写）'!#REF!</f>
        <v>#REF!</v>
      </c>
      <c r="C55" s="76" t="e">
        <f>'应聘报名表（个人填写）'!#REF!</f>
        <v>#REF!</v>
      </c>
      <c r="D55" s="29" t="e">
        <f>'应聘报名表（个人填写）'!#REF!</f>
        <v>#REF!</v>
      </c>
      <c r="E55" s="29"/>
      <c r="F55" s="24" t="e">
        <f>'应聘报名表（个人填写）'!#REF!</f>
        <v>#REF!</v>
      </c>
      <c r="G55" s="24"/>
      <c r="H55" s="24"/>
      <c r="I55" s="31"/>
      <c r="J55" s="94" t="e">
        <f>IF(A55=0,"",IF(J56="",A55&amp;" "&amp;B55&amp;"："&amp;F55,A55&amp;" "&amp;B55&amp;"："&amp;F55&amp;CHAR(10)))</f>
        <v>#REF!</v>
      </c>
      <c r="K55" s="82" t="e">
        <f>J55&amp;J56&amp;J57&amp;J58&amp;J59&amp;J60&amp;J61&amp;J62</f>
        <v>#REF!</v>
      </c>
    </row>
    <row r="56" ht="30" customHeight="1" spans="1:11">
      <c r="A56" s="75" t="e">
        <f>'应聘报名表（个人填写）'!#REF!</f>
        <v>#REF!</v>
      </c>
      <c r="B56" s="24" t="e">
        <f>'应聘报名表（个人填写）'!#REF!</f>
        <v>#REF!</v>
      </c>
      <c r="C56" s="76" t="e">
        <f>'应聘报名表（个人填写）'!#REF!</f>
        <v>#REF!</v>
      </c>
      <c r="D56" s="29" t="e">
        <f>'应聘报名表（个人填写）'!#REF!</f>
        <v>#REF!</v>
      </c>
      <c r="E56" s="29"/>
      <c r="F56" s="24" t="e">
        <f>'应聘报名表（个人填写）'!#REF!</f>
        <v>#REF!</v>
      </c>
      <c r="G56" s="24"/>
      <c r="H56" s="24"/>
      <c r="I56" s="31"/>
      <c r="J56" s="94" t="e">
        <f t="shared" ref="J56" si="13">IF(A56=0,"",IF(J57="",A56&amp;" "&amp;B56&amp;"："&amp;F56,A56&amp;" "&amp;B56&amp;"："&amp;F56&amp;CHAR(10)))</f>
        <v>#REF!</v>
      </c>
      <c r="K56" s="82"/>
    </row>
    <row r="57" ht="30" customHeight="1" spans="1:11">
      <c r="A57" s="75" t="e">
        <f>'应聘报名表（个人填写）'!#REF!</f>
        <v>#REF!</v>
      </c>
      <c r="B57" s="24" t="e">
        <f>'应聘报名表（个人填写）'!#REF!</f>
        <v>#REF!</v>
      </c>
      <c r="C57" s="76" t="e">
        <f>'应聘报名表（个人填写）'!#REF!</f>
        <v>#REF!</v>
      </c>
      <c r="D57" s="29" t="e">
        <f>'应聘报名表（个人填写）'!#REF!</f>
        <v>#REF!</v>
      </c>
      <c r="E57" s="29"/>
      <c r="F57" s="24" t="e">
        <f>'应聘报名表（个人填写）'!#REF!</f>
        <v>#REF!</v>
      </c>
      <c r="G57" s="24"/>
      <c r="H57" s="24"/>
      <c r="I57" s="31"/>
      <c r="J57" s="94" t="e">
        <f t="shared" ref="J57:J62" si="14">IF(A57=0,"",IF(J58="",A57&amp;" "&amp;B57&amp;"："&amp;F57,A57&amp;" "&amp;B57&amp;"："&amp;F57&amp;CHAR(10)))</f>
        <v>#REF!</v>
      </c>
      <c r="K57" s="82"/>
    </row>
    <row r="58" ht="30" customHeight="1" spans="1:11">
      <c r="A58" s="75" t="e">
        <f>'应聘报名表（个人填写）'!#REF!</f>
        <v>#REF!</v>
      </c>
      <c r="B58" s="24" t="e">
        <f>'应聘报名表（个人填写）'!#REF!</f>
        <v>#REF!</v>
      </c>
      <c r="C58" s="76" t="e">
        <f>'应聘报名表（个人填写）'!#REF!</f>
        <v>#REF!</v>
      </c>
      <c r="D58" s="29" t="e">
        <f>'应聘报名表（个人填写）'!#REF!</f>
        <v>#REF!</v>
      </c>
      <c r="E58" s="29"/>
      <c r="F58" s="24" t="e">
        <f>'应聘报名表（个人填写）'!#REF!</f>
        <v>#REF!</v>
      </c>
      <c r="G58" s="24"/>
      <c r="H58" s="24"/>
      <c r="I58" s="31"/>
      <c r="J58" s="94" t="e">
        <f t="shared" si="14"/>
        <v>#REF!</v>
      </c>
      <c r="K58" s="82"/>
    </row>
    <row r="59" ht="30" customHeight="1" spans="1:11">
      <c r="A59" s="75" t="e">
        <f>'应聘报名表（个人填写）'!#REF!</f>
        <v>#REF!</v>
      </c>
      <c r="B59" s="24" t="e">
        <f>'应聘报名表（个人填写）'!#REF!</f>
        <v>#REF!</v>
      </c>
      <c r="C59" s="76" t="e">
        <f>'应聘报名表（个人填写）'!#REF!</f>
        <v>#REF!</v>
      </c>
      <c r="D59" s="29" t="e">
        <f>'应聘报名表（个人填写）'!#REF!</f>
        <v>#REF!</v>
      </c>
      <c r="E59" s="29"/>
      <c r="F59" s="24" t="e">
        <f>'应聘报名表（个人填写）'!#REF!</f>
        <v>#REF!</v>
      </c>
      <c r="G59" s="24"/>
      <c r="H59" s="24"/>
      <c r="I59" s="31"/>
      <c r="J59" s="94" t="e">
        <f t="shared" si="14"/>
        <v>#REF!</v>
      </c>
      <c r="K59" s="82"/>
    </row>
    <row r="60" ht="30" customHeight="1" spans="1:11">
      <c r="A60" s="75" t="e">
        <f>'应聘报名表（个人填写）'!#REF!</f>
        <v>#REF!</v>
      </c>
      <c r="B60" s="24" t="e">
        <f>'应聘报名表（个人填写）'!#REF!</f>
        <v>#REF!</v>
      </c>
      <c r="C60" s="76" t="e">
        <f>'应聘报名表（个人填写）'!#REF!</f>
        <v>#REF!</v>
      </c>
      <c r="D60" s="29" t="e">
        <f>'应聘报名表（个人填写）'!#REF!</f>
        <v>#REF!</v>
      </c>
      <c r="E60" s="29"/>
      <c r="F60" s="24" t="e">
        <f>'应聘报名表（个人填写）'!#REF!</f>
        <v>#REF!</v>
      </c>
      <c r="G60" s="24"/>
      <c r="H60" s="24"/>
      <c r="I60" s="31"/>
      <c r="J60" s="94" t="e">
        <f t="shared" si="14"/>
        <v>#REF!</v>
      </c>
      <c r="K60" s="82"/>
    </row>
    <row r="61" ht="30" customHeight="1" spans="1:11">
      <c r="A61" s="75" t="e">
        <f>'应聘报名表（个人填写）'!#REF!</f>
        <v>#REF!</v>
      </c>
      <c r="B61" s="24" t="e">
        <f>'应聘报名表（个人填写）'!#REF!</f>
        <v>#REF!</v>
      </c>
      <c r="C61" s="76" t="e">
        <f>'应聘报名表（个人填写）'!#REF!</f>
        <v>#REF!</v>
      </c>
      <c r="D61" s="29" t="e">
        <f>'应聘报名表（个人填写）'!#REF!</f>
        <v>#REF!</v>
      </c>
      <c r="E61" s="29"/>
      <c r="F61" s="24" t="e">
        <f>'应聘报名表（个人填写）'!#REF!</f>
        <v>#REF!</v>
      </c>
      <c r="G61" s="24"/>
      <c r="H61" s="24"/>
      <c r="I61" s="31"/>
      <c r="J61" s="94" t="e">
        <f t="shared" si="14"/>
        <v>#REF!</v>
      </c>
      <c r="K61" s="82"/>
    </row>
    <row r="62" ht="30" customHeight="1" spans="1:11">
      <c r="A62" s="77" t="e">
        <f>'应聘报名表（个人填写）'!#REF!</f>
        <v>#REF!</v>
      </c>
      <c r="B62" s="37" t="e">
        <f>'应聘报名表（个人填写）'!#REF!</f>
        <v>#REF!</v>
      </c>
      <c r="C62" s="78" t="e">
        <f>'应聘报名表（个人填写）'!#REF!</f>
        <v>#REF!</v>
      </c>
      <c r="D62" s="74" t="e">
        <f>'应聘报名表（个人填写）'!#REF!</f>
        <v>#REF!</v>
      </c>
      <c r="E62" s="74"/>
      <c r="F62" s="37" t="e">
        <f>'应聘报名表（个人填写）'!#REF!</f>
        <v>#REF!</v>
      </c>
      <c r="G62" s="37"/>
      <c r="H62" s="37"/>
      <c r="I62" s="62"/>
      <c r="J62" s="94" t="e">
        <f t="shared" si="14"/>
        <v>#REF!</v>
      </c>
      <c r="K62" s="82"/>
    </row>
    <row r="63" ht="30" customHeight="1" spans="1:9">
      <c r="A63" s="43" t="s">
        <v>91</v>
      </c>
      <c r="B63" s="44"/>
      <c r="C63" s="44"/>
      <c r="D63" s="44"/>
      <c r="E63" s="44"/>
      <c r="F63" s="44"/>
      <c r="G63" s="44"/>
      <c r="H63" s="44"/>
      <c r="I63" s="89"/>
    </row>
    <row r="64" ht="30" customHeight="1" spans="1:9">
      <c r="A64" s="23" t="s">
        <v>38</v>
      </c>
      <c r="B64" s="25"/>
      <c r="C64" s="25"/>
      <c r="D64" s="25"/>
      <c r="E64" s="25"/>
      <c r="F64" s="25" t="s">
        <v>39</v>
      </c>
      <c r="G64" s="25"/>
      <c r="H64" s="25"/>
      <c r="I64" s="99"/>
    </row>
    <row r="65" ht="99" customHeight="1" spans="1:9">
      <c r="A65" s="100">
        <f>'应聘报名表（个人填写）'!A29:E29</f>
        <v>0</v>
      </c>
      <c r="B65" s="101"/>
      <c r="C65" s="101"/>
      <c r="D65" s="101"/>
      <c r="E65" s="102"/>
      <c r="F65" s="103">
        <f>'应聘报名表（个人填写）'!F29:I29</f>
        <v>0</v>
      </c>
      <c r="G65" s="101"/>
      <c r="H65" s="101"/>
      <c r="I65" s="105"/>
    </row>
    <row r="66" ht="115.9" customHeight="1" spans="1:9">
      <c r="A66" s="104" t="s">
        <v>92</v>
      </c>
      <c r="B66" s="104"/>
      <c r="C66" s="104"/>
      <c r="D66" s="104"/>
      <c r="E66" s="104"/>
      <c r="F66" s="104"/>
      <c r="G66" s="104"/>
      <c r="H66" s="104"/>
      <c r="I66" s="104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topLeftCell="X1" workbookViewId="0">
      <selection activeCell="AA3" sqref="AA3"/>
    </sheetView>
  </sheetViews>
  <sheetFormatPr defaultColWidth="9" defaultRowHeight="13.5" outlineLevelRow="2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6" width="5.5" style="3" customWidth="1"/>
    <col min="7" max="8" width="10.5" style="3" customWidth="1"/>
    <col min="9" max="9" width="22" style="5" customWidth="1"/>
    <col min="10" max="10" width="17.875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75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75" style="3" customWidth="1"/>
    <col min="21" max="21" width="14.375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ht="21.75" customHeight="1" spans="1:27">
      <c r="A1" s="7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32</v>
      </c>
      <c r="B2" s="8" t="s">
        <v>1</v>
      </c>
      <c r="C2" s="9" t="s">
        <v>2</v>
      </c>
      <c r="D2" s="8" t="s">
        <v>4</v>
      </c>
      <c r="E2" s="8" t="s">
        <v>94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41</v>
      </c>
      <c r="M2" s="12" t="s">
        <v>62</v>
      </c>
      <c r="N2" s="12" t="s">
        <v>64</v>
      </c>
      <c r="O2" s="13" t="s">
        <v>19</v>
      </c>
      <c r="P2" s="8" t="s">
        <v>48</v>
      </c>
      <c r="Q2" s="8" t="s">
        <v>95</v>
      </c>
      <c r="R2" s="8" t="s">
        <v>17</v>
      </c>
      <c r="S2" s="8" t="s">
        <v>96</v>
      </c>
      <c r="T2" s="8" t="s">
        <v>97</v>
      </c>
      <c r="U2" s="8" t="s">
        <v>98</v>
      </c>
      <c r="V2" s="8" t="s">
        <v>49</v>
      </c>
      <c r="W2" s="8" t="s">
        <v>71</v>
      </c>
      <c r="X2" s="8" t="s">
        <v>78</v>
      </c>
      <c r="Y2" s="8" t="s">
        <v>84</v>
      </c>
      <c r="Z2" s="8" t="s">
        <v>58</v>
      </c>
      <c r="AA2" s="9" t="s">
        <v>90</v>
      </c>
    </row>
    <row r="3" s="2" customFormat="1" ht="197.6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e">
        <f>VLOOKUP("当前年收入（税前，万元）",'信息转置专用（请勿删除）'!$A$12:$E$12,4,0)</f>
        <v>#REF!</v>
      </c>
      <c r="U3" s="10" t="e">
        <f>VLOOKUP("期望年收入（税前，万元）",'信息转置专用（请勿删除）'!$F$12:$I$12,2,0)</f>
        <v>#REF!</v>
      </c>
      <c r="V3" s="15" t="str">
        <f>HLOOKUP($V$2,'信息转置专用（请勿删除）'!$J$7:$J$8,2,0)</f>
        <v/>
      </c>
      <c r="W3" s="15" t="e">
        <f>HLOOKUP($W$2,'信息转置专用（请勿删除）'!$K$23:$K$35,2,0)</f>
        <v>#REF!</v>
      </c>
      <c r="X3" s="15" t="e">
        <f>HLOOKUP($X$2,'信息转置专用（请勿删除）'!$K$35:$K$47,2,0)</f>
        <v>#REF!</v>
      </c>
      <c r="Y3" s="15" t="e">
        <f>HLOOKUP($Y$2,'信息转置专用（请勿删除）'!$K$47:$K$54,2,0)</f>
        <v>#REF!</v>
      </c>
      <c r="Z3" s="10"/>
      <c r="AA3" s="15" t="e">
        <f>HLOOKUP($AA$2,'信息转置专用（请勿删除）'!$K$54:$K$64,2,0)</f>
        <v>#REF!</v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workbookViewId="0">
      <selection activeCell="I8" sqref="I8"/>
    </sheetView>
  </sheetViews>
  <sheetFormatPr defaultColWidth="9" defaultRowHeight="13.5" outlineLevelRow="2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6" width="5.5" style="3" customWidth="1"/>
    <col min="7" max="8" width="10.5" style="3" customWidth="1"/>
    <col min="9" max="9" width="22" style="5" customWidth="1"/>
    <col min="10" max="10" width="17.875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75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75" style="3" customWidth="1"/>
    <col min="21" max="21" width="14.375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ht="21.75" customHeight="1" spans="1:27">
      <c r="A1" s="7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32</v>
      </c>
      <c r="B2" s="8" t="s">
        <v>1</v>
      </c>
      <c r="C2" s="9" t="s">
        <v>2</v>
      </c>
      <c r="D2" s="8" t="s">
        <v>4</v>
      </c>
      <c r="E2" s="8" t="s">
        <v>94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41</v>
      </c>
      <c r="M2" s="12" t="s">
        <v>62</v>
      </c>
      <c r="N2" s="12" t="s">
        <v>64</v>
      </c>
      <c r="O2" s="13" t="s">
        <v>19</v>
      </c>
      <c r="P2" s="8" t="s">
        <v>48</v>
      </c>
      <c r="Q2" s="8" t="s">
        <v>95</v>
      </c>
      <c r="R2" s="8" t="s">
        <v>17</v>
      </c>
      <c r="S2" s="8" t="s">
        <v>96</v>
      </c>
      <c r="T2" s="8" t="s">
        <v>97</v>
      </c>
      <c r="U2" s="8" t="s">
        <v>98</v>
      </c>
      <c r="V2" s="8" t="s">
        <v>49</v>
      </c>
      <c r="W2" s="8" t="s">
        <v>71</v>
      </c>
      <c r="X2" s="8" t="s">
        <v>78</v>
      </c>
      <c r="Y2" s="8" t="s">
        <v>84</v>
      </c>
      <c r="Z2" s="8" t="s">
        <v>58</v>
      </c>
      <c r="AA2" s="9" t="s">
        <v>90</v>
      </c>
    </row>
    <row r="3" s="2" customFormat="1" ht="197.6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e">
        <f>VLOOKUP("当前年收入（税前，万元）",'信息转置专用（请勿删除）'!$A$12:$E$12,4,0)</f>
        <v>#REF!</v>
      </c>
      <c r="U3" s="10" t="e">
        <f>VLOOKUP("期望年收入（税前，万元）",'信息转置专用（请勿删除）'!$F$12:$I$12,2,0)</f>
        <v>#REF!</v>
      </c>
      <c r="V3" s="15" t="str">
        <f>HLOOKUP($V$2,'信息转置专用（请勿删除）'!$J$7:$J$8,2,0)</f>
        <v/>
      </c>
      <c r="W3" s="15" t="e">
        <f>HLOOKUP($W$2,'信息转置专用（请勿删除）'!$K$23:$K$33,2,0)</f>
        <v>#REF!</v>
      </c>
      <c r="X3" s="15" t="e">
        <f>HLOOKUP($X$2,'信息转置专用（请勿删除）'!$K$35:$K$45,2,0)</f>
        <v>#REF!</v>
      </c>
      <c r="Y3" s="15" t="e">
        <f>HLOOKUP($Y$2,'信息转置专用（请勿删除）'!$K$47:$K$52,2,0)</f>
        <v>#REF!</v>
      </c>
      <c r="Z3" s="10"/>
      <c r="AA3" s="15" t="e">
        <f>HLOOKUP($AA$2,'信息转置专用（请勿删除）'!$K$54:$K$62,2,0)</f>
        <v>#REF!</v>
      </c>
    </row>
  </sheetData>
  <sheetProtection sheet="1" objects="1" scenario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武冬梅</cp:lastModifiedBy>
  <dcterms:created xsi:type="dcterms:W3CDTF">2006-09-16T08:00:00Z</dcterms:created>
  <cp:lastPrinted>2017-11-07T18:03:00Z</cp:lastPrinted>
  <dcterms:modified xsi:type="dcterms:W3CDTF">2024-04-26T08:24:18Z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1153FD7197FE406E8118B65DF79FE188_13</vt:lpwstr>
  </property>
</Properties>
</file>