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A7AD" lockStructure="1"/>
  <bookViews>
    <workbookView windowWidth="27945" windowHeight="11925"/>
  </bookViews>
  <sheets>
    <sheet name="实践技能操作" sheetId="3" r:id="rId1"/>
  </sheets>
  <externalReferences>
    <externalReference r:id="rId3"/>
  </externalReferences>
  <definedNames>
    <definedName name="_xlnm._FilterDatabase" localSheetId="0" hidden="1">实践技能操作!$2:$87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<sst xmlns="http://schemas.openxmlformats.org/spreadsheetml/2006/main" count="411" uniqueCount="114">
  <si>
    <t>建水县紧密型医共体（建水县陈官中心卫生院）2024年第三批编制外           工作人员进入面试人员公示</t>
  </si>
  <si>
    <t>序号</t>
  </si>
  <si>
    <t>姓名</t>
  </si>
  <si>
    <t>性别</t>
  </si>
  <si>
    <t>报考岗位</t>
  </si>
  <si>
    <t>笔试成绩</t>
  </si>
  <si>
    <t>笔试成绩占比</t>
  </si>
  <si>
    <t>实践技能操作考核项目</t>
  </si>
  <si>
    <t>实践技能成绩</t>
  </si>
  <si>
    <t>实践技能成绩占比</t>
  </si>
  <si>
    <t>面试成绩</t>
  </si>
  <si>
    <t>面试成绩占比</t>
  </si>
  <si>
    <t>总分</t>
  </si>
  <si>
    <t>备注</t>
  </si>
  <si>
    <t>张雨</t>
  </si>
  <si>
    <t>女</t>
  </si>
  <si>
    <t>护理</t>
  </si>
  <si>
    <t>心肺复苏</t>
  </si>
  <si>
    <t>进入面试</t>
  </si>
  <si>
    <t>杨洋</t>
  </si>
  <si>
    <t>男</t>
  </si>
  <si>
    <t>手卫生</t>
  </si>
  <si>
    <t>孔金艳</t>
  </si>
  <si>
    <t>刘丹</t>
  </si>
  <si>
    <t>马晨丽</t>
  </si>
  <si>
    <t>吴金</t>
  </si>
  <si>
    <t>包颖</t>
  </si>
  <si>
    <t>宗慧</t>
  </si>
  <si>
    <t>李丹雪</t>
  </si>
  <si>
    <t>佟艳晶</t>
  </si>
  <si>
    <t>沈桐</t>
  </si>
  <si>
    <t>贺月</t>
  </si>
  <si>
    <t>陶璐</t>
  </si>
  <si>
    <t>岳娟子</t>
  </si>
  <si>
    <t>褚云然</t>
  </si>
  <si>
    <t>普莹莹</t>
  </si>
  <si>
    <t>施国蓉</t>
  </si>
  <si>
    <t>贾天情</t>
  </si>
  <si>
    <t>方晓鑫</t>
  </si>
  <si>
    <t>宣晓甜</t>
  </si>
  <si>
    <t>王福艳</t>
  </si>
  <si>
    <t>温梦溪</t>
  </si>
  <si>
    <t>呼俊</t>
  </si>
  <si>
    <t>普京</t>
  </si>
  <si>
    <t>朱家森</t>
  </si>
  <si>
    <t>奚迪</t>
  </si>
  <si>
    <t>普媛娇</t>
  </si>
  <si>
    <t>李春梅</t>
  </si>
  <si>
    <t>王菊</t>
  </si>
  <si>
    <t>普绕琪</t>
  </si>
  <si>
    <t>李婷</t>
  </si>
  <si>
    <t>张六妹</t>
  </si>
  <si>
    <t>朱天赐</t>
  </si>
  <si>
    <t>项娜</t>
  </si>
  <si>
    <t>熊杰</t>
  </si>
  <si>
    <t>杨立</t>
  </si>
  <si>
    <t>缺考</t>
  </si>
  <si>
    <t>薛静</t>
  </si>
  <si>
    <t>汤桂萍</t>
  </si>
  <si>
    <t>未进入实践技能操作</t>
  </si>
  <si>
    <t>苏新维</t>
  </si>
  <si>
    <t>郭秘伶</t>
  </si>
  <si>
    <t>钟淑维</t>
  </si>
  <si>
    <t>李红萍</t>
  </si>
  <si>
    <t>曹溪</t>
  </si>
  <si>
    <t>万舒贤</t>
  </si>
  <si>
    <t>蒋媛伊</t>
  </si>
  <si>
    <t>师靖宇</t>
  </si>
  <si>
    <t>曹秀芝</t>
  </si>
  <si>
    <t>包妍妍</t>
  </si>
  <si>
    <t>韩潇宇</t>
  </si>
  <si>
    <t>检验</t>
  </si>
  <si>
    <t>不参与实践技能考试</t>
  </si>
  <si>
    <t>谷新凯</t>
  </si>
  <si>
    <t>冯宇</t>
  </si>
  <si>
    <t>胡林岗</t>
  </si>
  <si>
    <t>刘佳</t>
  </si>
  <si>
    <t>李晶</t>
  </si>
  <si>
    <t>陈渺</t>
  </si>
  <si>
    <t>药剂</t>
  </si>
  <si>
    <t>马如玉</t>
  </si>
  <si>
    <t>李印楠</t>
  </si>
  <si>
    <t>马富勇</t>
  </si>
  <si>
    <t>段红业</t>
  </si>
  <si>
    <t>王画</t>
  </si>
  <si>
    <t>赵川惠</t>
  </si>
  <si>
    <t>彭梅</t>
  </si>
  <si>
    <t>普秀燕</t>
  </si>
  <si>
    <t>周强</t>
  </si>
  <si>
    <t>马美娟</t>
  </si>
  <si>
    <t>刘俊芳</t>
  </si>
  <si>
    <t>李孟欣</t>
  </si>
  <si>
    <t>钟海芸</t>
  </si>
  <si>
    <t>影像</t>
  </si>
  <si>
    <t>白雪</t>
  </si>
  <si>
    <t>陈思静</t>
  </si>
  <si>
    <t>王清萍</t>
  </si>
  <si>
    <t>段尧</t>
  </si>
  <si>
    <t>邓竹艳</t>
  </si>
  <si>
    <t>张致熊</t>
  </si>
  <si>
    <t>尹文渔</t>
  </si>
  <si>
    <t>李滟霞</t>
  </si>
  <si>
    <t>中医</t>
  </si>
  <si>
    <t>黄思婷</t>
  </si>
  <si>
    <t>唐德振</t>
  </si>
  <si>
    <t>梁艳</t>
  </si>
  <si>
    <t>李宇航</t>
  </si>
  <si>
    <t>公共卫生</t>
  </si>
  <si>
    <t>免笔试只面试</t>
  </si>
  <si>
    <t>赵浩研</t>
  </si>
  <si>
    <t>普贤</t>
  </si>
  <si>
    <t>邱月</t>
  </si>
  <si>
    <t>万春菊</t>
  </si>
  <si>
    <t>备注：本次编制外人员招聘聘用人员，医院将根据工作需要进行调整岗位。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</si>
</sst>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0"/>
      <color rgb="FFFF0000"/>
      <name val="Arial"/>
      <charset val="134"/>
    </font>
    <font>
      <b/>
      <sz val="20"/>
      <name val="宋体"/>
      <charset val="134"/>
    </font>
    <font>
      <b/>
      <sz val="14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" fillId="0" borderId="0"/>
  </cellStyleXfs>
  <cellXfs count="28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49" applyFont="1" applyAlignment="1">
      <alignment vertical="center"/>
    </xf>
    <xf numFmtId="0" fontId="1" fillId="0" borderId="0" xfId="0" applyFont="1">
      <alignment vertical="center"/>
    </xf>
    <xf numFmtId="0" fontId="2" fillId="0" borderId="0" xfId="49" applyFont="1"/>
    <xf numFmtId="0" fontId="3" fillId="0" borderId="0" xfId="49" applyFont="1"/>
    <xf numFmtId="0" fontId="2" fillId="0" borderId="0" xfId="49" applyFont="1" applyAlignment="1">
      <alignment horizontal="center"/>
    </xf>
    <xf numFmtId="0" fontId="4" fillId="0" borderId="0" xfId="49" applyFont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6" fillId="2" borderId="1" xfId="49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2" borderId="1" xfId="49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/>
    </xf>
    <xf numFmtId="0" fontId="6" fillId="0" borderId="1" xfId="49" applyFont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/>
    </xf>
    <xf numFmtId="0" fontId="7" fillId="0" borderId="1" xfId="49" applyFont="1" applyBorder="1" applyAlignment="1">
      <alignment horizontal="center" vertical="center" wrapText="1"/>
    </xf>
    <xf numFmtId="0" fontId="2" fillId="0" borderId="0" xfId="49" applyFont="1" applyAlignment="1">
      <alignment wrapText="1"/>
    </xf>
    <xf numFmtId="0" fontId="5" fillId="0" borderId="1" xfId="49" applyFont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49" applyFont="1" applyAlignment="1">
      <alignment horizontal="left" vertical="center"/>
    </xf>
    <xf numFmtId="0" fontId="2" fillId="0" borderId="0" xfId="49" applyFont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99060</xdr:colOff>
      <xdr:row>0</xdr:row>
      <xdr:rowOff>232410</xdr:rowOff>
    </xdr:from>
    <xdr:to>
      <xdr:col>3</xdr:col>
      <xdr:colOff>24765</xdr:colOff>
      <xdr:row>1</xdr:row>
      <xdr:rowOff>593090</xdr:rowOff>
    </xdr:to>
    <xdr:pic>
      <xdr:nvPicPr>
        <xdr:cNvPr id="2" name="KG_66C4605E$01$29$0001$N$000100" descr="Seal"/>
        <xdr:cNvPicPr/>
      </xdr:nvPicPr>
      <xdr:blipFill>
        <a:blip r:embed="rId1"/>
        <a:stretch>
          <a:fillRect/>
        </a:stretch>
      </xdr:blipFill>
      <xdr:spPr>
        <a:xfrm>
          <a:off x="99060" y="232410"/>
          <a:ext cx="1440180" cy="1440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3" name="KGD_Gobal1" descr="lskY7P30+39SSS2ze3CC/Het/7DqMwkNzQxcyX4zrp8gfKaKCXCQOfe3xNlwsr3GyE8teh1WREhNF1zMM9hnnezddMDCrmXGKIc4nlQFGz0Lu4vgZjhPcWKd6T5CwIULgsDByac3gxOaR8s6p3vp5f7SYZoWVUVa2yFYtwYVUUpn/i47wlBDjPJm3eWHiUXXE9bwkk5T7cFulWbm0IF5oKBdcetb3ryuFI9v4T8iGGdh4itwV4/S/rmAftMj7pKypyl/zzJQ4TtEQFxGXC5Pf9c+hPyeJrhF+Z2pA6SI93aYOTtBQ4MqZLcuZuAajcBzjHLqIF6onPOOMgSgJ+CrdctQnJOT6va4QeN3noIg66hGeIQOFzom57qRr2SoqjvzFdaDObi1gpxPyAkw8/4IsCHbU+4NHTHpK9GswUGdXryqKDdryQcpWFzoOXYvU24/PbqEuXwf2Pu9jQFmUC142FMbMJ7BG63ccNLbmliq1Wph/OLsOqjBxzykNWEeFAS8QuKUWg5V/vZ5VRIVHaTVuwtMbMGH2mAZZDcvfRANsIfjN1XF23fTY5dqI9g3MumGq7akWy2bDPuyxwE+BX0aFRrxBpAmCMqGBqtL3L7mImyubvmUMPb7e4qWbu6YGEC6U/YabK8Djrm+/+Let5WetxvNp+taEZAt3/HEUjDg67cMbbI7SLWHDdWW4LCdgJflYqVB4hVAfqX357i//6MAcjztfVQ3AsLwHpzfRHS2wzROj83a8EqksRI9KXUzrF56rkstGgYnb6hJq1vbyixkGuVepzNlX0mZej0xZ93DM987uRoLUotxY3I0OmIkAusmbIOIV4nH6KqmTrYOfHowXaQhJJyUIm/6YT5BLQSUyB5V8INAWagAOUj+Tn7EuDM20kOCCyYpClNcE2/2QtBEzso+Dj5x+Tdjaiuhn2evBvP2NEkX6iltbFL1oNhMqKZ5Ir9AEYg+rEkiTpOf8IK4Mwfkb3AWeDyLJnM3oCfGo20/H//tkfptDsZuQws8ro2ruGtf2k6ieDsIYTCjm6BbIg==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4" name="KGD_KG_Seal_11" descr="BuyI+xt4f95dHo2C14d2K2NXccOhZjg7XoKBKggsjO8aXyCy9wdCSLe5ZXAThgZoRnQEpVWG6tw8XbGRcFF+BqNpPMwHgKJhVlae6WgG3JlqQogfgz8NqNkfUC+bGkrW9yXBQQnY0LqHIZHdoZqXjBLHqli/3xPMpz9KjDh2nmhjOqqPXdj3C1AbZacsWQvRfEhL5Hm+Dov6nhPgjTYu9Xv4R7VFxN6R1JUJHVMScjLfHCuUhc0ASKQMQNxLBB+PT4MqDlo+n5wrcpcc8HtDlyWJ6HOH3inEBZ13RZARI0rylX75ELy8off0osrYkmr8FLcv71FhuZIGM7ivJVZgVEFxofk6bxWSmn+zqlmc55oUfG+lNaTdVIzxXgTXOmdt6sWWSOm+QXs6OXAXLwBEJM5kcZiOnlh4xFmVN9hXOv/ZpLY7zPwjwu9azcaDyQD+vtg65pjPkFN4HOG8O3GpWIBMJbYY2g3A91iVu3WP8X8SYlGJjJdU7ZHechlIUi7XSXqdpIL/i6OPCLgtQNpJdJNM7osDCJ7R4neuTfgfGVqHnQK6JFsQNPLkKFMmo/9J5e9LQezIZ2n1/WtCG9YsDE7zV1UDNZYZQuy2BwUdg9/BEo5QIR/80d4a6JwEr3tLsLFNp2D2vrocfvIU+j/1bs/CvzW2Dlzlymmw2qhZxszUGYfLVDBCgNL+EBp0pMZesRdTe0x1OX/FMSS5Hqfby9BwYmH9GLlOwlKJD8YSZm4+kD1zH6aZUjLFDPD3/+GFLddyOq4ewa5LM3DaIVYE/TMZwx2GkcOdUcfgcCZQD61MqJOkFlg51r+x+pL0GvWnb4tG4+ikxTNG3VVlgK4o5VDZwOQ2HeV6q2aPEz9dc6h9bixfEq0aMuzeajctesxziZI62iNdyGjWFhw0KUDe7vu4AapHvgDItc6Pyp53P7rP9xxa2GjYnLyxV1agoLjvLsMBOzEM7JcaoqoH9u17Rd2uVa97upMYg+u+e1BaDWcLcznbY2opauBOYig5L5vGKNXDT9F1WSHDwQd2apXeWgc5uuqv4cljSJ5kVaXHK7Qzo81K1VZ/LL2m/9zHBDfEKuC9iWB1TtRJ9dUtpuXho++nC/9xiMN2nmceDtcAKmYjkLEvx2AkEmrg5tTvdJ7faQBQNI3MiBRKKEnPf0+vRUzkPgQZT250b4/5+hT1Lha3LHWtOH7ys3wwSLQii2z54WEUVGSOln/k6bZEANK1Xiqp6vU3OqcBrc+UetV0nf+p2ZxgYIktvKYV0ZMO5FBgNu601oL3P+T8Z4MOJKEKKQrtUc2a+EGU1B+AfepEi9kZ7Sa43VC5zVCeJ9eJKUxenRL7zzo0Pe+Ojyk2hCjoXjCRhU/baYvuoY2nquHG9SD1Mp9Ls3V1LEiluQmtAcYw4dUc9hUGVLGuGxr5IUiLJZGmXGQDF4mT8SK6rlVSMrqihThOuuRxrKtCNQ8IjIicB9ZYn4/q+bsjym+r3Gq1GPNZr1oMwGpBzg5uOoQ1leO+HyFuHKW54Rt9WAGrd2X0TIx+OZXNSTdrQaIm4cgnzUlaX+8u0dLDz94W1LVJ1bdwu5tjLCtqYqsPQnlKXtzRwHD1F2DrBPLQ24hf177+adynfLUDyYXX3hcGTbnOLR56gIOICga7U8A9zyJo0nPcsCF7NoGGD3ldB0t5PZ4yx3C7m2MsK2piqw9CeUpe3NFlH5gOZfVr5lpdndyBe54ohQHatjr2nMZzAgaWrw7U31AufdbLE+CwW4XbUUiYNnfirVtRcwE+eOotXNFjlssDDhAKPhkCJPTzh0bSrvYPG25fSxv+pDbPkr2V1QdkAxLn6kHcV+S8xXrrlOxnEPVi1ogiTYYIpCENfOMiklRFO7nIHbv+Glm9837zjLjsNoTmgrw4qVfHehBRpJ51a0NAdeLUjQVc6nM0u142irh8p+fqQdxX5LzFeuuU7GcQ9WLjqQfvTO5nnorBEirEmOWwIJSjm3XkCmRUzHWryu5Z2l2DR7W38wRla00fghs2W9+LhgqAF5FYSMCK/aQxWGw8BSVsghjh6M8nUJo22bpgMsTxsANGnbdfYe457po9jH3xBCS7nJoq6oq5VcmHR4p70OKlirxILNa18zYGZi9arFzAL79mn2QJfY1jRyXyheb9t+Q7U9iATwaUkiR8tb336OqjT75UUNS70+NsZf9TgNwKxfqZqHirohKa9A5GMO9xDByVKt4QG16TZh2uqcille1sPtlVuC5muA4TYPLaLWKXrfM9J7X73hX83zI3odD5wlqlN7nOO56rTfb5xRbd1dLHRhm7mM9U9SkNiDYE9T4pP9RdJJVpI1TIKe57RgF/0t1q0HxsEiW2wJZDcsyCQnnktFeQUHMC1gOGU6Mte0jRHgcN9rZZ22Yndtwymp3M7td9R8/sjliNHGmCAbG6xCxmybsWn8Lkr9LWsG30GhM2LnIkq5WQiZs2SlsDR0z+a+C5GoG2SWUQPGIe1Cos2NVmwyLxFR3mmgVNHUiUtGNO8cN8JOcGSMusiCNoH5QxGQKe8wvGQEZ4kmlnVcu2cOxYRy9spPbhCtQhP9nonPzV6W4tuLxTShH6objDdUUnWBtKU+zG7OdsLw5Bxt2a3OC5T6TzmBronB1eXehhaVaD9WVAzlQvfQSZfetSvFPeHL/uu1a3kbtRhw+quQM3aVtnPxHVruVXuRu7lxLogs/3ygAl5ve40Nf5sdtOFyVn8DGYPA/N3os+8DjbsD7QaBU0U9GBakvfTfN/C9KQr244X29q71Vsj5dRen1N9ivp9bWid6EW4IiZzNxYF34qV+7678BuAfo8lRN+NmyNEueTGwk9ysW8SfkDbOKSvkk+LFA3Lyv83YvX9up8SZpNDH/6g/w44d8uvQRBf7Ae+Vtpf9D6fibHAytIfcku9iqqSDMCvXrmhfIMGAoim/Cz6QMm7hwlAo9jPXcRr5qC6ujL1pGTJ34iPO490j8lyXyMRqY+oOnOSmEjcTTl0oFyPAiIWBqKHMJihBJQvzea3BPX/pKrfJcpSnBSfyDshcpDVBm+6ER21rihPG/38E6cT9H2Ny7UC3s84/bFICecm1vR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5" name="KGD_KG_Seal_12" descr="cpgokW32z4mtpGZaWarQVn/pCuR+G8976DctXpdiCgtN5hsBrSkOFrMA7uZP1Is1glF16eo1KsmKCc1dArTDM3KjEUZ0ODGcvwqvftY5gMfXgmA/vS9EIvvCW1/nzpZki+3roekQHdeBh6FyLemcwE4fEt7a9zAieeANF060Lsg0N6z8EYPRr1nPHze4SvjmOKP3sXwGyJUaGLfacXedlZVg0BA6eEdO1tEDMkXCsjJcrPQbaMfGddxuuc+KeGzMmfNvH3ZfQex40l6HkLcJ0i7h3gifmo+UhB0+ouDJ/RYQ/qpfrI+RZrRwTQy7aEHOIq3nGUS3LI10Zi/10Isgza1F3gUDmawpXKfHfI/GZkKkqsRthVD85ClCjEA1yoRSoM+ZjXDTZpbQBnphgxi39sfQuaYp/MS0LlwzQaNYg4jH1+LKgsJxS951aYaxUaRtLalSiJlXia+yXOeD640/vftpsMkwrC21Ea7t1lEV3EYjCtUZNg85eLbGjZIW/+YPodIKAHenx3NPq21to/Z2d9IgjcXoX/T36aMtmhW3hK3FcyKoFtqGCKoW1oecSaETZfme2Apf3iwEjHWxnkb0l99h0Anyfq52DbpEoMqTIkZvnryvs1XgUYt3nKaMI27ab1yITXgzkNEn80vmTeoXII/OGb7gvA2RRNmRyV6viMTx2fyT/lxuqri3VGE66v45Q7zQM21+JDJTTScXDfTRn5r8ZtDAYIrUynyuvRo3fIYeo54zG+7PY+nY+6gGs6fbcPbNgy1GinizhF/I23yEUr32bWstXRbae+1hpTmIpKO0GdDu2QS6GJTPnS0TsPIuK+1uWZTe6EYDycaqh9GjQ0m+a4GYug9Qe3r24m9np8z+Tv9i8kBpmkOMZgOPUHsc2tz3bKmxaItGnMPWFOU+OmafjSuXgdS3lqQKIt+qil+QO7gFvqpgyIedmE3Iv5vMTMmkpYJLY7UXms2ax2RfVsc1SC7xYCAcbbU/RH4XQaO4+rf630Kl5fEalon04A5TkBQKeNlJ/CcsV1FN+n/afa4Fkaye8j7e+XtJ6vE+r6kFOPRYyqZubCdLdAr+juNhR6oqNr110svPvjcEje/1YyHy14Q71M576yqPV4ysHuDfVQ/fFerAV5P0BFcgJsxG9UomEQQ4jBXeTqdxJKjap7lhebqcPDLbhq5hShGgNTl8aNjSx49IYq7fmMMpjrghLPO9EJOWLgxdMyJ59+vh8pRF5qFO6fcxv/KwhcXfWikTDRC39ojukEjZNCOhRfxDHkHlfHaC+WfYbGhM6apipNcZK31iO/JOot6FXKvFxvz2uc1DWxDjrKemL9QhNL3V0QJXxmLIgSqyvKFH7NHHiMihJUXAQ34xZbZHWEraIAiwxFIQ7WXWpYFhDzY2aGnfmIkqdzjPHnGSV2V0AYRrCkjL4yku1OGxSA0JYyrnmNEKzVG6NPq+Tl7XG155ccGLlwnTNMoD7jIkXPqTxYY/Lk6LCetFZTHfzR3SofAAZDd+F/1oP3immOfxNGV71mXbYQo4/tfr78y8m4G9VWKnQuoV2kzJQ2TrpLRbpsLgdGlJQ8O7wgTfMwmlQui3sGlMVTYlQBT2i/563eYlmprkR/mALz0+A4o3sWtghx2bvTd9okXT0RYkzgOxHwoeAKcxJgz7rfBaAMK0AdCOtCVjkJcrfHvCnhZfzItnddLCNfgpBB8X1QVXAEyBQ00deQ6QD9D0CDxs//rapnZgexhZDsgaxHSYvmxeww8LwF1PR5bhjNzZpkFICOikLz2obkFDd8T+udsKzUrcyBCA4GZOkpehuYx8eh8duSXd58H7f457f/6xYsO6Vh9G6pjqS3VDRO2YX+gRoDFjnyHx7Z+OSQ9svXBEp/IagyDkI8z3voqTR0X9wDLVXvFHVPXdhyKtXw1waefwP5O+0dm+oxrOHtb+kNkroxVoxJHxb2cUFLHok7LFcRX+AHBUakrnOW48QpWdzN3MrsIlQhZMQwPAnJBj5ZRCoMdptpPyfc3CTKVtGZ+2rF3ie7IBYQa0Vu0bLsoviWRCakt8yai28ThhbE2vA6KxGGIlDw/PdduW4bgeAXBfmXWFqqgMoyao8gKtZZk15rUHmWhOaQPyamNCCMgLaOE3oKOAx4QNWGMJSp0ZKkkocpM8BdVdv4YAm552cGf5XsyGMusdQV/LEMKik3+V+JaIZOkYhwYLobFGlaFPPkglVl7dXaVWmMugUjYwjUt2Fe1kTcpyXOtU7Tr63Cagexjdx7vE3Vc1ffjmPDRBtK+SBoquRyMQNAf7Rxu1Psw+7k/x/KUG9CBgGnfmGzFzI7o7XVLwNpr1hupL61VtLw2Dl8aBSi5LoAKeBRtp4Gd6+mWvsfUju9fLveO7kLOb05+gedxiBm6s5VUnySQPa2j5Uh5ogo+yLT6IRhF+ReKXYg1mQBVBQY4nUKRyebT8g6PLeLAED11K7Dyj/fZAGoZH8o252dUPkPtJvbTmThcppHrRKdAxj2PDxKV+GO5T+LZ6JOkS5+mRNbd6oqKEcFn/n816crmHfBwa42XspU3nsTe3kNMrNUHFC5/Xpq38GHhIVifRdkPyI4zFTYlQ0HHJflsWGaizRwwDH/cF/EMYiT/dWE+goJ8+hbzHoqFtNQ/IQCbMKiwhxI6CoSJmKhONMB+t3qayY8DMlDQ/stEq/HyRXkRPMcGAI0ExLd4G+J3OLwHPfWZ5ThL2ksT2aj/4ZphTWJFYIW0IgQVndNRKUuHS5Y/Q+z4v9jYQPwpj9B8yC5kPNyRtkUzDOTKhT8iOon0ARwcCNvmaMtHLe2tHFNds2yB+P1qefb6vQIwHRp9jUlwdkdPYYUx3LZMz4z2DitYI4vqkqWxQrvnz5o3mmHOyRzkwJAZIMxZK1jO/hjiJP15fKg6Q+wTsBROrQYWenzeEsV9/8aKXd43znFRudUUWaeSBELxLHMfQEEPdwVMh56kDXnzArXLDAA0d4UhSuw3ZLz8ac/OYXRmfE6dRDETRs3FrDd1rP8627foYc4OMKi7UnxfKAh10147RkMU1iFwxxR6wV1h6Qnou4wMQHkbuEnIcgVl2IxYfEvnx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6" name="KGD_KG_Seal_13" descr="RVs5OIjmGd+oA+Pyk0Z1Lw5/6ap7abI8aalwmkAUwAIylN/WU5OjSm9CY+7Dq8O8LNCkuht34vyrl24e3lK0/HcGBNbqMeQnkw83WT76407BVF/7j5kXMRSPPCTPagcobNd6jaKH2xYSSBn4NODV2a44PqOTVzk09P9LRjK49L/MyRNnsJLZDQpcQr0x6YisQB7rdKW8ZO5GfaO+17PgZvbpECkPRs+drDyFjS4vKsE2HiD+SbINhi7pCzq4y0Psbcf3fUunQsKVIkxfXfmbohxdBp+MrjO3uXAJTW3vwlFavkCJSltK9dIWj2BWQ5lhD/VyiPoEm9oX3F5OM3OW96ezVMUt34Jc09TpzrI0zEOgX17RXFtMRVgmyOJ0GxQS9YDvpj5rpXI+m9494QhsERisAFpn2TKpcrfBehJBox9REUIWVOu9Yz4XPFesGWZFUA6+19eedvS1lVkZ8aJagCLvHRFvs1Bv4q89IEBpnsrSMLWLRljopO96C7QfKSI18Om525kqlhicvOPA42/4qSoY+R/Yb0Z8sHfhZ0lYkTZHUcHvVLwa+d6L+JleKC1MCXqcmjKdjD/SL60DCPqcHjH0fDUYeAfFpjuWlWxijXVmrTQFqGRKKDMo6aTnRcayoEK5E/DkZF3TtD1tAY7+RhIQNdOIvvgnPOMjpzL83TH2e/6ia9Z45ldyEwPCkj4dAOg91zfgFMLoQWqhA1HqnrRgUeH6uMD/ZtNoNejjhB9+th7CgOwtqet23trw3YLawqQrTj8tm8scYtxjBkcD1K2tllPmkT7iKgCWXZMSMjxMarXKjd2rdpPez3MqOcNC23fWffq+pzrOXsw9xduZiCt1KjrRXR5YUJwgPeOFQXqQ1DotyoX5ft1ehUFEQInHepgSVLdUoucbQFL5axLiZhucUOhrdSL7aeAL8Sy46BON0GVp55cAIGSWi8ZLEKh9qttQVlsudk3TTL/QfCFCnTFFqbgbcVm+pe+RFTOfCjgjZSIbnh0FfDGaLIzAyNspEJ8mFngWKKRN3Th+Y9SHPeG4jpYRS/AlphCSraXx66OKsoUOQzeJAHh4PSUzvqXpWxt/V9nB7A5Aj/HEmoLR10OsfICEqD0dpnxw8DFSwk9aV5cKfxP2WfjRYSDBa2Ti9KMxzM1HRYvUPJKbVZoDk307l7NvUK//RMP66dRPK50oonw45kBjgjV1WffxHT+bKyiAREwHAkJelVE75TAVpDo0jMGTBfc+tCqhVOUrUuoXBQgbmx6cxwD+dwNRiv+IEw5s4tH3DVxoxvSO1j5CbuN0+HYBwVkqcV+eVLlqhk9qPPOV5fQ5UXkNf4D68f6/pJXfsI/Qb0VTqQXCwwztq8C2NqplyTXp7utHwKAOSO6LlKvMhNVA/iFxuCSQ/+TMcmPkIXjGalP9qlXeNQsPgebykjA1naj1fjCOqjtXmyFSg9jaQ2e6/CbtwT9kN3Sbj8HUuXI6HwCYx5nC/2T7YxV0/hg/eUXY6Aq/LxZHT1tYttU2Whqv6fiBL/qDBSvzewL061dtIiLdE+yvbdviE4EQ7pnwskCOJ6+KHlRh5F+GUV9AJlmJev9qPe3I0QQcoNBzA7c35Ge+0o+vsWSWzxIaIU1a4eRF0FYTqOvEUvLJHplIm4SBaTDg26UhfJDErr/pgKTXdBjr7EUz03C9nJrFSf7sovav7Jo2fObv0D/3FSSKGP349EKjlUck2BJwk0t2Z6+396QycyK5451bdu8sqyqbSaAFr4MM9O3fao/QvrLs4c5miSdivi0ef3+y/lyA0xuAbBPNGcR0vLxi94e/JrEZeGg+MRHJ6x70ORqTXBGycQ82oVgBHjuEvyVjiyfuH5z29vrEuw4P2aM7W2fd/NO+GwbVd+3LJRk8mUsx3xZ0RqUMjzgY75t8z6mEC0bMebbmdxK3sV8uoWWaL0ILz1gS0Q+pNeYHzKAzSdOvKcBQ0xssv86ekZpf9OIs5mnvlXYnVtImvYXN8m7xYEOsmGHrXLhor+0321i2+153UhGZbcYZqN/V/z+vDaRPfsPkKSAFlcnyZb9nbcY16TH9HEV/fOO5nO6By0A7V/MRWhQOpLiDvi5yOSBm9IV2qbqtPE7UFQIqsSND3yDW4viFuh8aWDNx6FZ5vdf8lWngwzBDHlrJJEPh0+OFMmycGOH7iX7CDAXtGfJl0kRWIiwGieuL1IV3knJm72iiH/o/6Aiz/XrS+Pgu3Xxnxry8BlxpccmV4RkBWfR/g4nRFLDkWEbWbvQv4KSFsF/biFeNnHrK5tIWzN6OKt+SdM88Id3dS7G1t8VbscNhPuFj+hhWDiabgA6OjNoj6zb4I07MDYg6TSLvlt1qOybKN0xpgZ6QsBMXhw045orpoOcY6Az7EkaeqXtWw28aOKzp6EnawpnEYUI3439mLVRQeH0qcG3ZzvXTnVu1glYorqhaB/dqIT8kPIO13p+KyWYt7QERsuE6hPewSapw2u6AHDfY3jOI9F539odqscem4atcWQxlT4T23epnRJCHa6V4lmEuAzevs64gCKqZZY5KuM2U19uWE713EdI6BeuU+trI4rNHrCrgF1j3HrRvGTVbrIcF5TbSyvPr4xnwd9drutHUXIs8/8fR46hgwcDkNg/qpIJtpcXMZp+qEAnX0rdh3XQuWJNXAGny3Cci9+m9JjtSQQrYATHMtS05cBAsXBTIaG7nxk7tTjeAwmFf8KcChEZbdzeohvA5tmWe/lelpwh7B1Bxlqe6AtCiUiAfNY4g7NhApjlrA0TM5njdtacxnmWjlY68yyRUm8Lkehorf2KXHKJHpjUqwL2ubC30QNnEXqOPbEf88OUxH3IX1h6YWFMMNb9cPwrqJIN7WSd9saEjfHqW/Soaw4BjqNJlao6+7wM6v12Qa/pw/dUNFz0NOjTFXzrjFHf3FCcxjJ4hZdaYhsmcaHkzvv+22+JuHfK5IdqMY63mjrSflRirz5SUN1lrFl41rHG/buFizmTHM46i78g167WenAbaNyRsY2xwdd9ENjhF/O+BTq1wS5RCtbihNSWVuQaxLQqOeLwjNs9D45i8C6GhLaTULCzJGzJtnlkb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7" name="KGD_KG_Seal_14" descr="84sf69MC4sMM+6HZjAbr/OsD45aatz0h/PcqbESCNqaURguDGiSL9fLhNgUe9BfKnXI8ICcN7X35NwcxxjkzRyiuOXOZO9Ke0Ty9wrmEmBFONFG1p3vnaNqiP4c1FBbhSz3jB4iR+7IDE/jlJEP7qpFBpE8X2oVpm6tOohCo8hknh4uG4LhhEpyqjl/oSkPwEa/osT0mCQ0vTA7r3mzDnKjOqKfbk1Ihake2FrzndZRenf2J8KZJ1nOhwdhBpWbrA0Z8lu2L1KNu+LQtffidcy+wdiyjYHi5ptcyx2dch+QOciePM4uaWBaJrz930ly/A0DUi3AVLOfzet+K91P4Ii9JlRRg//CCoGnhhYanom/VqVRU7RMwUnjVZb/zyu5N/IcPfGsGDpwse9FDO5luDkSoUoVUnr/UkSYXTSed2Fl7Sw0dGXqwxu3ZYaU7hO2dYrkxVniOS+exAAR6l86qkfPYS61UFqGeDS0knP+vb+d6nQKcLQRJv0rB2Mjy2TV5UOfydYkUXiwqWCg6p5zCO1Tm6WpQLCyMtFeKqSsU4S/YbdO2dE0g/8nA5ggA4hQDlKff/SHTyw3iY0G240krshe50zYB2J2U60bAsBR3xfw54OWMa4e5EbKiHABsJpCtd7G7mqyCwBpabLB+8bL6hjXKw37slnhARJYJF9hpj5TNZopjEe6fTxyQBy4u03bL8xU2jFtSCmbFqCsh+9kqG/hP8PKHJFjA/1XwDzprZwXwvUvsCN74imV4a8Fk4PUC0EHI8bmX8KRpoSeWjGlc/M5gYS1eiqqJW5SdU8/+TWhkySl4p1a/2wCrw9OgXjKyGSiNpM+nosRyiAyjCKZrqO5Qibrf129jVfgA2hO7WB2ixdJToaPGOmKfe8DBaC2Nxcpc3AfjhOIPnHRpcT4Z5xCTxJG67tuOdOlqJAbPJ82qudhC8Od6O+Xa9jVqfHeUGdcZlGIAU2KRCg4lxxrCI+ZbAE7N+4blpm4W5thq6U0cYuvBugp8cCJuDfCYg0E8T6KjGMXUULV1BkAA/FlTfS64gP/7YcIRkQIVQC77bAkgGVgxrwm3dis6IBctzvdFlOImY6p/wMbxFMv5HIzdcxgUADjpufTiExMSg3/QMByOIOWflHK08JJqgtm9Hkn/Sk9Si7e+CMSxdh8IthfXQ/4fXFlfqDrHfq8DXy+on+OEmv2qFyZfSOoR4yNFbt3Jaxtvic6xYjDrzyclQ+KgMIoEOGEIfG3rCDkAug4ERMjDKclICXd+OSmhl/PN1r71wFgy/XzBMrJqXn8709g+7V6myjsz/l9i+839HKdDmGpgIk1IIp9WVAfBJxu5J+A8kuHCkLJr/aLS/dfzbMz5dD48j2RCdbh2qUMUBS8feI23X8esibIMe/3HmjHdP5cfEAD5TlJwaI2CZQ56Ge21QpAZ2iWVLjukCw8Wv7B/e0JWdfDjXCKOujQXd14gSxn22D3dnkhlLWtYyJexiUOXik+WrbDBv3XMOmTB8Lh4vc+Gr1l5TKhryhZ5swpTonN2KWvE6U8DTuJWws4JLZvYfo9R1ISDhKZlHPJWtv5zI+8+WRvP6qt17u4POT6YhJi/Uz6AmMZA14wwqKYygHH3SHYLS5tsPW5neAUsOcB5HFIYXkgPjH5k6YP6DLVIuxX+JF2/g2x4EhU312OKGw0YBZxlcKR0rea+exzBe2pK4RMESxWINiQQw6BzVn61fSuXpRI/9DH3wUmcK5WKvqxhH1E0FhoI1CcZQgfXSYgu5C3fSZkGdMm7IFt8+BtJvNZ97PWMjY/vxo5z2F0f//odR/2VjOM71syhhcs94VdgvZxqDp/sYuXBcrsEWWbRXt0QvzD2Cfw+44DwmIjQYVMYb7JmLVwcTlQYG6UdU1PEsjXItmRQ1Gi8AKENa3BheqyE2BuU5B9JfyQA4M109DR5DFgNJZlecfSkqMYhH/gsdcjP5rgkvtS7VO01cJ3SycyWN11cYmiqfinMBlBl7LQw9VZDdw6sorUKjxPBYM+lyF7qGZW3P3Ep8im0pHpC7m4tH5wgvdIqMe502dUBEDRbfPsMICCMznbMjHp6CZcyZ5YYYfkRYuZqLQdkqgnQ++uo/BouztPxW+5zOBhXJ46qHNu1+I9K1MBINm+/YZCLYO8P/XzSNGcc8Q4aHl6VDYz7WkjZm9Ts2HhdXEsmJQ8mpp/mPE96AZGzR29qN1W7ELIZHpasZ5TOr9F6zLCGvV2GD9PZmOilxwRIvc8EyaR0qd3f0adQnYzYG88ZSJ1MSipPtThplfiapmu9GDKE+1TBvqClBRiDC7+09FITIFGaPGqMoQYUuGbLD6kSd/YVNBIVLw/4JTfDrld7ZNmF9qh8uTeih67ET3pHTu4zYNGJahNjUa86FkO+ph8+V16QG7YRcpQ3vA331hlGgx1byZ7kKxUpziJulOK5PJNeHRIYls8dmrH311DW21jB47wCuP48Abg0j+5sblHWtxF6OkvfDC/x1CzyBrB6C7VwFxDTUbdSPjoYnzJ2llnFMpKxFZpsJ82sLJU+A7co2o9G1Ptm76OkH0uBpxotGywAHmTWoJvTb905ovqb4JRC5hEUPaEt35iI00wzhwdm03YT4O+IecS1WJSueIHQ7lPb2bmqUsQmyFOe3Phw9McjvlTDfhFY1lray3kvy2SwMkBsbhZ2XSKEPMIqn2Q/LAB77ToMsyToP1qmTTGRjyk+96fMusxIoxhc0iDb/GGKb3QDZwIlMVdTyVoj79J3Fk7HI2ku/Ln358EKLjnI7z1FYZNp/ArSuheCQTjD2YwM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8" name="KGD_66C4605E$01$29$00011" descr="nwkOiId/bBbOAe61rgYT4vXM3UaFFF0tl2W9B2ekj1Z7kYnHXrUHbs1gN35c90qv5JGH/ZZ4UaExcW9Jr1PgCRz9VIa6c2Bx412GA16Vi1pEY7eb39AonfG1I8FpTtULxqM6tABmaD+UHLOHSV9f/BPSq2huqxKCVej3Hb1gr9ho82iwQINypxCajOUFDBDbl3qeO3R0bAEoVHI9EMWwf2oG8vmDtFHI6Fnb7qsU4JdynVsxAkbbQ8Vb3RYQQtQa4JnkSUPdCgQurcnOQGCw87dy0m7P9CQ9WhKrpNpOWq4zluYFL4nz8UIRzz5QaOludK8NBsq6BmDCsOnsnghMEa9GDhRItno1lbRyTRnGnCXFjRRZnDP0VdLLjOED17xRl8Pz2q0Bk6fQjgeWz5GBCe+TCdr1iCQoEhJf0MLOmtBYZCfRfcfhYeTyNTaat1Qou0mVs1W9eQlmqZuvA/wHWY4OIPZrgqIvVAQGzQhZKLe0wMZlZKggXeO8kdvY9cM0NVjs2YKr1evfsIrWpQrIKcsrbs849znQRMFFnH4JDUQp/DGa04iy/O/34c6+0fLA8pV++RC8vKH39KLK2JJq/BS3L+9RYbmSBjO4ryVWYFRBcaH5Om8Vkpp/s6pZnOeauQzJ14CNhbaoNsXLJPASv+CtogBd7OVanN8j5z5/jDEHsfifigzMVKpN1zX0RqO+sOWuRjcelgZO3DN+qYRgtspxOZhnR2reD3Ro1K4uxzuLKng2PENc1rxqNIu4RTjxbEZ76H98tArQCcEsZkvmbjWoOqplxa6UkKAy9laylYZGuYkacFF7woQmq3LqKjWquqfcbX3mV+MRqmYsT0HlPLbNLcyWU8sAxCA2sC3To2I0q8TVpnC7tup/b7tCWIVu8ejeeGNMOE4dOH9GQlrfh8Vfd+GEXULR6RyuLuS/x6r81EI87oax5eXpqKPBG+EqYWy4ji48/Go4nk9vvu9tVOq5JkgvAZK4vdTAPP4XUQ4mtidswghVrNAlY+21BhnxTdu/76/A1wo+M9lDxDtaKZbpXdJ0X3nqBUydNtdaGMyhRcg+nLD+4r3CSYIXcEdO4qlJx7/PP5UxmKhjoGFd6WAS800zG8CMMhY+Z4iAfDkunQJsfEVUmep8bEJcwX6G+o0dJQxKOJR8o6NjR2Dh43QhsKOdpOZcl2TRPm9KVtZ5grVJ2+0Jzyk/RO2LxvmMZKOUUsafOyhtyAAncU0jDMIOlZsa4UQzMkJxjoS2mD4FhPl1+heS7ywJOBlu12CazpeDBSqZ0oG29Pqo5WzhxkMLfiCVgQC6sA4hUQmOnYlf4Vt0r5UHcySApdW1GCtwApyvSi+4+6G7JHNB7Z6qx1q65/q8YLV/dsvcdc+hCQ1+ZKBlTMqJ3Qd/nbajeizGbv/D0H4gi0i12X7oSMqCgfsEK1Pd79vQPgwEwHvzR168+obCHBszK1UgGeO7JYCFOBm6mkL7Pnb0SEnwsIIZckzSl1UnMv2iVYOiJ34PKQ/Lx0UPEWW+M3L44aMl4qFFTadfINLgk8MNlNfakBg+WABefbKsoSV6iuy13WxgoYKqmhMRJS6tD0U0fGr8swTWCpQ4HqTeZj5h5Lr2u3z0X1cSfWohKhMcNC5+/3DED/DBP8sa7RJDvjb7e+kLC3U+VpB/B8SvLXZh38BTjBjgWbeCrsHI6c9mRzdCTt0M/qMo9ioutW2yHNbjxLQL4yLVO72R82H5HrQAvKA2Ox0VRPyue7nn/gYe9bPvel76MGv57dTxsDK7QkB9HRljbjg9uJNvsvWPtGdpgMfg0bEP4IVP3GoZHv25CsIYzvyThxGDTQSrjP3jlgDHm7Bxs6UkuNl/9dXTfjuG2AcH0PmkkzUHzOCcu9a6oQMUD1qIe0ObxHBLc2UHvWO8SQOiDpSpgfNzPDp1s1NAyjIJv4PyQGgc7LrGjJA3UJYHbkLWX/7fEJECjNRRItJueL6eS8UkmxTMpUCnoJeaUzhDquOzGVWC5gNatepF6WrGnoP2C78geeq2XF5homQKWVq/dwAfRBjcTU07w/tXxHiz+mzED4Vp6j6EKLFHK3MaoxyUy0Lbtfmp10BxoXcKr0UolpJSZrJrlX5CClLddA2WrinnX5m3/hGVuc4MWNHUBNnNy+I6BSM3+1urfwC+bHMz8w4npjHHV9IzAwSCQKaeYkTGF8/SD33Qnw7PwIi2tiNS1oP6a441rz3YH5SqKnGVUiXoJmEcxacun51g0fkGJbyb3aL6dkjKMjzBSUplVH239a4QCZ/tXvFtzhfFoxfdt+vY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ocuments\WeChat%20Files\wxid_2y9o8ghgtqj422\FileStorage\File\2024-08\&#24314;&#27700;&#21439;&#32039;&#23494;&#22411;&#21307;&#20849;&#20307;&#65288;&#24314;&#27700;&#21439;&#38472;&#23448;&#20013;&#24515;&#21355;&#29983;&#38498;&#65289;2024&#24180;&#31532;&#19977;&#25209;&#32534;&#22806;&#24037;&#20316;&#20154;&#21592;&#25307;&#32856;&#31508;&#35797;&#25104;&#32489;&#20844;&#3103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张雨</v>
          </cell>
          <cell r="C3" t="str">
            <v>女</v>
          </cell>
          <cell r="D3" t="str">
            <v>95</v>
          </cell>
        </row>
        <row r="4">
          <cell r="B4" t="str">
            <v>杨洋</v>
          </cell>
          <cell r="C4" t="str">
            <v>男</v>
          </cell>
          <cell r="D4" t="str">
            <v>90</v>
          </cell>
        </row>
        <row r="5">
          <cell r="B5" t="str">
            <v>普京</v>
          </cell>
          <cell r="C5" t="str">
            <v>男</v>
          </cell>
          <cell r="D5" t="str">
            <v>87.5</v>
          </cell>
        </row>
        <row r="6">
          <cell r="B6" t="str">
            <v>呼俊</v>
          </cell>
          <cell r="C6" t="str">
            <v>女</v>
          </cell>
          <cell r="D6" t="str">
            <v>87.5</v>
          </cell>
        </row>
        <row r="7">
          <cell r="B7" t="str">
            <v>朱家森</v>
          </cell>
          <cell r="C7" t="str">
            <v>男</v>
          </cell>
          <cell r="D7" t="str">
            <v>85</v>
          </cell>
        </row>
        <row r="8">
          <cell r="B8" t="str">
            <v>普绕琪</v>
          </cell>
          <cell r="C8" t="str">
            <v>女</v>
          </cell>
          <cell r="D8" t="str">
            <v>80</v>
          </cell>
        </row>
        <row r="9">
          <cell r="B9" t="str">
            <v>包颖</v>
          </cell>
          <cell r="C9" t="str">
            <v>女</v>
          </cell>
          <cell r="D9" t="str">
            <v>80</v>
          </cell>
        </row>
        <row r="10">
          <cell r="B10" t="str">
            <v>沈桐</v>
          </cell>
          <cell r="C10" t="str">
            <v>男</v>
          </cell>
          <cell r="D10" t="str">
            <v>80</v>
          </cell>
        </row>
        <row r="11">
          <cell r="B11" t="str">
            <v>贺月</v>
          </cell>
          <cell r="C11" t="str">
            <v>女</v>
          </cell>
          <cell r="D11" t="str">
            <v>77.5</v>
          </cell>
        </row>
        <row r="12">
          <cell r="B12" t="str">
            <v>刘丹</v>
          </cell>
          <cell r="C12" t="str">
            <v>女</v>
          </cell>
          <cell r="D12" t="str">
            <v>77.5</v>
          </cell>
        </row>
        <row r="13">
          <cell r="B13" t="str">
            <v>杨立</v>
          </cell>
          <cell r="C13" t="str">
            <v>男</v>
          </cell>
          <cell r="D13" t="str">
            <v>77.5</v>
          </cell>
        </row>
        <row r="14">
          <cell r="B14" t="str">
            <v>张六妹</v>
          </cell>
          <cell r="C14" t="str">
            <v>女</v>
          </cell>
          <cell r="D14" t="str">
            <v>77.5</v>
          </cell>
        </row>
        <row r="15">
          <cell r="B15" t="str">
            <v>孔金艳</v>
          </cell>
          <cell r="C15" t="str">
            <v>女</v>
          </cell>
          <cell r="D15" t="str">
            <v>77.5</v>
          </cell>
        </row>
        <row r="16">
          <cell r="B16" t="str">
            <v>奚迪</v>
          </cell>
          <cell r="C16" t="str">
            <v>女</v>
          </cell>
          <cell r="D16" t="str">
            <v>75</v>
          </cell>
        </row>
        <row r="17">
          <cell r="B17" t="str">
            <v>李丹雪</v>
          </cell>
          <cell r="C17" t="str">
            <v>女</v>
          </cell>
          <cell r="D17" t="str">
            <v>75</v>
          </cell>
        </row>
        <row r="18">
          <cell r="B18" t="str">
            <v>宗慧</v>
          </cell>
          <cell r="C18" t="str">
            <v>女</v>
          </cell>
          <cell r="D18" t="str">
            <v>75</v>
          </cell>
        </row>
        <row r="19">
          <cell r="B19" t="str">
            <v>吴金</v>
          </cell>
          <cell r="C19" t="str">
            <v>女</v>
          </cell>
          <cell r="D19" t="str">
            <v>72.5</v>
          </cell>
        </row>
        <row r="20">
          <cell r="B20" t="str">
            <v>王菊</v>
          </cell>
          <cell r="C20" t="str">
            <v>女</v>
          </cell>
          <cell r="D20" t="str">
            <v>72.5</v>
          </cell>
        </row>
        <row r="21">
          <cell r="B21" t="str">
            <v>施国蓉</v>
          </cell>
          <cell r="C21" t="str">
            <v>女</v>
          </cell>
          <cell r="D21" t="str">
            <v>72.5</v>
          </cell>
        </row>
        <row r="22">
          <cell r="B22" t="str">
            <v>岳娟子</v>
          </cell>
          <cell r="C22" t="str">
            <v>女</v>
          </cell>
          <cell r="D22" t="str">
            <v>72.5</v>
          </cell>
        </row>
        <row r="23">
          <cell r="B23" t="str">
            <v>陶璐</v>
          </cell>
          <cell r="C23" t="str">
            <v>女</v>
          </cell>
          <cell r="D23" t="str">
            <v>72.5</v>
          </cell>
        </row>
        <row r="24">
          <cell r="B24" t="str">
            <v>佟艳晶</v>
          </cell>
          <cell r="C24" t="str">
            <v>女</v>
          </cell>
          <cell r="D24" t="str">
            <v>70</v>
          </cell>
        </row>
        <row r="25">
          <cell r="B25" t="str">
            <v>宣晓甜</v>
          </cell>
          <cell r="C25" t="str">
            <v>女</v>
          </cell>
          <cell r="D25" t="str">
            <v>70</v>
          </cell>
        </row>
        <row r="26">
          <cell r="B26" t="str">
            <v>项娜</v>
          </cell>
          <cell r="C26" t="str">
            <v>女</v>
          </cell>
          <cell r="D26" t="str">
            <v>70</v>
          </cell>
        </row>
        <row r="27">
          <cell r="B27" t="str">
            <v>朱天赐</v>
          </cell>
          <cell r="C27" t="str">
            <v>男</v>
          </cell>
          <cell r="D27" t="str">
            <v>67.5</v>
          </cell>
        </row>
        <row r="28">
          <cell r="B28" t="str">
            <v>王福艳</v>
          </cell>
          <cell r="C28" t="str">
            <v>女</v>
          </cell>
          <cell r="D28" t="str">
            <v>67.5</v>
          </cell>
        </row>
        <row r="29">
          <cell r="B29" t="str">
            <v>温梦溪</v>
          </cell>
          <cell r="C29" t="str">
            <v>女</v>
          </cell>
          <cell r="D29" t="str">
            <v>67.5</v>
          </cell>
        </row>
        <row r="30">
          <cell r="B30" t="str">
            <v>熊杰</v>
          </cell>
          <cell r="C30" t="str">
            <v>男</v>
          </cell>
          <cell r="D30" t="str">
            <v>65</v>
          </cell>
        </row>
        <row r="31">
          <cell r="B31" t="str">
            <v>李婷</v>
          </cell>
          <cell r="C31" t="str">
            <v>女</v>
          </cell>
          <cell r="D31" t="str">
            <v>65</v>
          </cell>
        </row>
        <row r="32">
          <cell r="B32" t="str">
            <v>马晨丽</v>
          </cell>
          <cell r="C32" t="str">
            <v>女</v>
          </cell>
          <cell r="D32" t="str">
            <v>65</v>
          </cell>
        </row>
        <row r="33">
          <cell r="B33" t="str">
            <v>普莹莹</v>
          </cell>
          <cell r="C33" t="str">
            <v>女</v>
          </cell>
          <cell r="D33" t="str">
            <v>65</v>
          </cell>
        </row>
        <row r="34">
          <cell r="B34" t="str">
            <v>薛静</v>
          </cell>
          <cell r="C34" t="str">
            <v>男</v>
          </cell>
          <cell r="D34" t="str">
            <v>62.5</v>
          </cell>
        </row>
        <row r="35">
          <cell r="B35" t="str">
            <v>褚云然</v>
          </cell>
          <cell r="C35" t="str">
            <v>女</v>
          </cell>
          <cell r="D35" t="str">
            <v>62.5</v>
          </cell>
        </row>
        <row r="36">
          <cell r="B36" t="str">
            <v>贾天情</v>
          </cell>
          <cell r="C36" t="str">
            <v>女</v>
          </cell>
          <cell r="D36" t="str">
            <v>62.5</v>
          </cell>
        </row>
        <row r="37">
          <cell r="B37" t="str">
            <v>方晓鑫</v>
          </cell>
          <cell r="C37" t="str">
            <v>女</v>
          </cell>
          <cell r="D37" t="str">
            <v>62.5</v>
          </cell>
        </row>
        <row r="38">
          <cell r="B38" t="str">
            <v>普媛娇</v>
          </cell>
          <cell r="C38" t="str">
            <v>女</v>
          </cell>
          <cell r="D38" t="str">
            <v>60</v>
          </cell>
        </row>
        <row r="39">
          <cell r="B39" t="str">
            <v>李春梅</v>
          </cell>
          <cell r="C39" t="str">
            <v>女</v>
          </cell>
          <cell r="D39" t="str">
            <v>60</v>
          </cell>
        </row>
        <row r="40">
          <cell r="B40" t="str">
            <v>汤桂萍</v>
          </cell>
          <cell r="C40" t="str">
            <v>女</v>
          </cell>
          <cell r="D40" t="str">
            <v>57.5</v>
          </cell>
        </row>
        <row r="41">
          <cell r="B41" t="str">
            <v>苏新维</v>
          </cell>
          <cell r="C41" t="str">
            <v>女</v>
          </cell>
          <cell r="D41" t="str">
            <v>57.5</v>
          </cell>
        </row>
        <row r="42">
          <cell r="B42" t="str">
            <v>郭秘伶</v>
          </cell>
          <cell r="C42" t="str">
            <v>女</v>
          </cell>
          <cell r="D42" t="str">
            <v>57.5</v>
          </cell>
        </row>
        <row r="43">
          <cell r="B43" t="str">
            <v>钟淑维</v>
          </cell>
          <cell r="C43" t="str">
            <v>女</v>
          </cell>
          <cell r="D43" t="str">
            <v>52.5</v>
          </cell>
        </row>
        <row r="44">
          <cell r="B44" t="str">
            <v>李红萍</v>
          </cell>
          <cell r="C44" t="str">
            <v>女</v>
          </cell>
          <cell r="D44" t="str">
            <v>52.5</v>
          </cell>
        </row>
        <row r="45">
          <cell r="B45" t="str">
            <v>曹溪</v>
          </cell>
          <cell r="C45" t="str">
            <v>女</v>
          </cell>
          <cell r="D45" t="str">
            <v>52.5</v>
          </cell>
        </row>
        <row r="46">
          <cell r="B46" t="str">
            <v>万舒贤</v>
          </cell>
          <cell r="C46" t="str">
            <v>女</v>
          </cell>
          <cell r="D46" t="str">
            <v>50</v>
          </cell>
        </row>
        <row r="47">
          <cell r="B47" t="str">
            <v>蒋媛伊</v>
          </cell>
          <cell r="C47" t="str">
            <v>女</v>
          </cell>
          <cell r="D47" t="str">
            <v>47.5</v>
          </cell>
        </row>
        <row r="48">
          <cell r="B48" t="str">
            <v>师靖宇</v>
          </cell>
          <cell r="C48" t="str">
            <v>男</v>
          </cell>
          <cell r="D48" t="str">
            <v>45</v>
          </cell>
        </row>
        <row r="49">
          <cell r="B49" t="str">
            <v>曹秀芝</v>
          </cell>
          <cell r="C49" t="str">
            <v>女</v>
          </cell>
          <cell r="D49" t="str">
            <v>45</v>
          </cell>
        </row>
        <row r="50">
          <cell r="B50" t="str">
            <v>包妍妍</v>
          </cell>
          <cell r="C50" t="str">
            <v>女</v>
          </cell>
          <cell r="D50" t="str">
            <v>45</v>
          </cell>
        </row>
        <row r="51">
          <cell r="B51" t="str">
            <v>韩潇宇</v>
          </cell>
          <cell r="C51" t="str">
            <v>男</v>
          </cell>
          <cell r="D51" t="str">
            <v>85</v>
          </cell>
        </row>
        <row r="52">
          <cell r="B52" t="str">
            <v>谷新凯</v>
          </cell>
          <cell r="C52" t="str">
            <v>男</v>
          </cell>
          <cell r="D52" t="str">
            <v>70</v>
          </cell>
        </row>
        <row r="53">
          <cell r="B53" t="str">
            <v>冯宇</v>
          </cell>
          <cell r="C53" t="str">
            <v>女</v>
          </cell>
          <cell r="D53" t="str">
            <v>55</v>
          </cell>
        </row>
        <row r="54">
          <cell r="B54" t="str">
            <v>胡林岗</v>
          </cell>
          <cell r="C54" t="str">
            <v>男</v>
          </cell>
          <cell r="D54" t="str">
            <v>50</v>
          </cell>
        </row>
        <row r="55">
          <cell r="B55" t="str">
            <v>刘佳</v>
          </cell>
          <cell r="C55" t="str">
            <v>女</v>
          </cell>
          <cell r="D55" t="str">
            <v>45</v>
          </cell>
        </row>
        <row r="56">
          <cell r="B56" t="str">
            <v>李晶</v>
          </cell>
          <cell r="C56" t="str">
            <v>女</v>
          </cell>
          <cell r="D56" t="str">
            <v>35</v>
          </cell>
        </row>
        <row r="57">
          <cell r="B57" t="str">
            <v>陈渺</v>
          </cell>
          <cell r="C57" t="str">
            <v>女</v>
          </cell>
          <cell r="D57" t="str">
            <v>80</v>
          </cell>
        </row>
        <row r="58">
          <cell r="B58" t="str">
            <v>马如玉</v>
          </cell>
          <cell r="C58" t="str">
            <v>女</v>
          </cell>
          <cell r="D58" t="str">
            <v>75</v>
          </cell>
        </row>
        <row r="59">
          <cell r="B59" t="str">
            <v>李印楠</v>
          </cell>
          <cell r="C59" t="str">
            <v>女</v>
          </cell>
          <cell r="D59" t="str">
            <v>75</v>
          </cell>
        </row>
        <row r="60">
          <cell r="B60" t="str">
            <v>马富勇</v>
          </cell>
          <cell r="C60" t="str">
            <v>男</v>
          </cell>
          <cell r="D60" t="str">
            <v>70</v>
          </cell>
        </row>
        <row r="61">
          <cell r="B61" t="str">
            <v>段红业</v>
          </cell>
          <cell r="C61" t="str">
            <v>女</v>
          </cell>
          <cell r="D61" t="str">
            <v>65</v>
          </cell>
        </row>
        <row r="62">
          <cell r="B62" t="str">
            <v>王画</v>
          </cell>
          <cell r="C62" t="str">
            <v>女</v>
          </cell>
          <cell r="D62" t="str">
            <v>60</v>
          </cell>
        </row>
        <row r="63">
          <cell r="B63" t="str">
            <v>赵川惠</v>
          </cell>
          <cell r="C63" t="str">
            <v>女</v>
          </cell>
          <cell r="D63" t="str">
            <v>60</v>
          </cell>
        </row>
        <row r="64">
          <cell r="B64" t="str">
            <v>彭梅</v>
          </cell>
          <cell r="C64" t="str">
            <v>女</v>
          </cell>
          <cell r="D64" t="str">
            <v>60</v>
          </cell>
        </row>
        <row r="65">
          <cell r="B65" t="str">
            <v>普秀燕</v>
          </cell>
          <cell r="C65" t="str">
            <v>女</v>
          </cell>
          <cell r="D65" t="str">
            <v>60</v>
          </cell>
        </row>
        <row r="66">
          <cell r="B66" t="str">
            <v>周强</v>
          </cell>
          <cell r="C66" t="str">
            <v>男</v>
          </cell>
          <cell r="D66" t="str">
            <v>60</v>
          </cell>
        </row>
        <row r="67">
          <cell r="B67" t="str">
            <v>马美娟</v>
          </cell>
          <cell r="C67" t="str">
            <v>女</v>
          </cell>
          <cell r="D67" t="str">
            <v>60</v>
          </cell>
        </row>
        <row r="68">
          <cell r="B68" t="str">
            <v>刘俊芳</v>
          </cell>
          <cell r="C68" t="str">
            <v>女</v>
          </cell>
          <cell r="D68" t="str">
            <v>55</v>
          </cell>
        </row>
        <row r="69">
          <cell r="B69" t="str">
            <v>李孟欣</v>
          </cell>
          <cell r="C69" t="str">
            <v>女</v>
          </cell>
          <cell r="D69" t="str">
            <v>35</v>
          </cell>
        </row>
        <row r="70">
          <cell r="B70" t="str">
            <v>钟海芸</v>
          </cell>
          <cell r="C70" t="str">
            <v>女</v>
          </cell>
          <cell r="D70">
            <v>70</v>
          </cell>
        </row>
        <row r="71">
          <cell r="B71" t="str">
            <v>白雪</v>
          </cell>
          <cell r="C71" t="str">
            <v>女</v>
          </cell>
          <cell r="D71">
            <v>55</v>
          </cell>
        </row>
        <row r="72">
          <cell r="B72" t="str">
            <v>陈思静</v>
          </cell>
          <cell r="C72" t="str">
            <v>女</v>
          </cell>
          <cell r="D72">
            <v>55</v>
          </cell>
        </row>
        <row r="73">
          <cell r="B73" t="str">
            <v>王清萍</v>
          </cell>
          <cell r="C73" t="str">
            <v>女</v>
          </cell>
          <cell r="D73">
            <v>50</v>
          </cell>
        </row>
        <row r="74">
          <cell r="B74" t="str">
            <v>段尧</v>
          </cell>
          <cell r="C74" t="str">
            <v>男</v>
          </cell>
          <cell r="D74">
            <v>50</v>
          </cell>
        </row>
        <row r="75">
          <cell r="B75" t="str">
            <v>邓竹艳</v>
          </cell>
          <cell r="C75" t="str">
            <v>女</v>
          </cell>
          <cell r="D75">
            <v>45</v>
          </cell>
        </row>
        <row r="76">
          <cell r="B76" t="str">
            <v>张致熊</v>
          </cell>
          <cell r="C76" t="str">
            <v>男</v>
          </cell>
          <cell r="D76">
            <v>40</v>
          </cell>
        </row>
        <row r="77">
          <cell r="B77" t="str">
            <v>尹文渔</v>
          </cell>
          <cell r="C77" t="str">
            <v>女</v>
          </cell>
          <cell r="D77">
            <v>40</v>
          </cell>
        </row>
        <row r="78">
          <cell r="B78" t="str">
            <v>李滟霞</v>
          </cell>
          <cell r="C78" t="str">
            <v>女</v>
          </cell>
          <cell r="D78">
            <v>90</v>
          </cell>
        </row>
        <row r="79">
          <cell r="B79" t="str">
            <v>黄思婷</v>
          </cell>
          <cell r="C79" t="str">
            <v>女</v>
          </cell>
          <cell r="D79">
            <v>85</v>
          </cell>
        </row>
        <row r="80">
          <cell r="B80" t="str">
            <v>唐德振</v>
          </cell>
          <cell r="C80" t="str">
            <v>男</v>
          </cell>
          <cell r="D80">
            <v>80</v>
          </cell>
        </row>
        <row r="81">
          <cell r="B81" t="str">
            <v>梁艳</v>
          </cell>
          <cell r="C81" t="str">
            <v>女</v>
          </cell>
          <cell r="D81">
            <v>70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87"/>
  <sheetViews>
    <sheetView tabSelected="1" workbookViewId="0">
      <selection activeCell="G89" sqref="G89"/>
    </sheetView>
  </sheetViews>
  <sheetFormatPr defaultColWidth="9.14166666666667" defaultRowHeight="13.5"/>
  <cols>
    <col min="1" max="1" width="4.875" style="4" customWidth="1"/>
    <col min="2" max="2" width="8.25" style="4" customWidth="1"/>
    <col min="3" max="3" width="6.75" style="4" customWidth="1"/>
    <col min="4" max="4" width="12.875" style="4" customWidth="1"/>
    <col min="5" max="5" width="11.375" style="4" customWidth="1"/>
    <col min="6" max="6" width="10.25" style="4" customWidth="1"/>
    <col min="7" max="7" width="11.5" style="6" customWidth="1"/>
    <col min="8" max="8" width="9.5" style="4" customWidth="1"/>
    <col min="9" max="9" width="9.14166666666667" style="3"/>
    <col min="10" max="12" width="9.14166666666667" style="4"/>
    <col min="13" max="13" width="10.875" style="4" customWidth="1"/>
    <col min="14" max="16384" width="9.14166666666667" style="4"/>
  </cols>
  <sheetData>
    <row r="1" s="1" customFormat="1" ht="85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2" customFormat="1" ht="69" customHeight="1" spans="1:13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21" t="s">
        <v>13</v>
      </c>
    </row>
    <row r="3" s="2" customFormat="1" ht="25" customHeight="1" spans="1:13">
      <c r="A3" s="9">
        <v>1</v>
      </c>
      <c r="B3" s="10" t="s">
        <v>14</v>
      </c>
      <c r="C3" s="10" t="s">
        <v>15</v>
      </c>
      <c r="D3" s="10" t="s">
        <v>16</v>
      </c>
      <c r="E3" s="10" t="str">
        <f>VLOOKUP(B3,[1]Sheet1!$B$3:$D$81,3,FALSE)</f>
        <v>95</v>
      </c>
      <c r="F3" s="10">
        <f t="shared" ref="F3:F37" si="0">E3*0.3</f>
        <v>28.5</v>
      </c>
      <c r="G3" s="10" t="s">
        <v>17</v>
      </c>
      <c r="H3" s="10">
        <v>88</v>
      </c>
      <c r="I3" s="16">
        <f t="shared" ref="I3:I28" si="1">H3*0.3</f>
        <v>26.4</v>
      </c>
      <c r="J3" s="16"/>
      <c r="K3" s="16"/>
      <c r="L3" s="11">
        <f t="shared" ref="L3:L36" si="2">F3+I3+K3</f>
        <v>54.9</v>
      </c>
      <c r="M3" s="16" t="s">
        <v>18</v>
      </c>
    </row>
    <row r="4" s="2" customFormat="1" ht="25" customHeight="1" spans="1:16384">
      <c r="A4" s="9">
        <v>2</v>
      </c>
      <c r="B4" s="10" t="s">
        <v>19</v>
      </c>
      <c r="C4" s="10" t="s">
        <v>20</v>
      </c>
      <c r="D4" s="10" t="s">
        <v>16</v>
      </c>
      <c r="E4" s="10" t="str">
        <f>VLOOKUP(B4,[1]Sheet1!$B$3:$D$81,3,FALSE)</f>
        <v>90</v>
      </c>
      <c r="F4" s="10">
        <f t="shared" si="0"/>
        <v>27</v>
      </c>
      <c r="G4" s="11" t="s">
        <v>21</v>
      </c>
      <c r="H4" s="10">
        <v>84.5</v>
      </c>
      <c r="I4" s="16">
        <f t="shared" si="1"/>
        <v>25.35</v>
      </c>
      <c r="J4" s="11"/>
      <c r="K4" s="11"/>
      <c r="L4" s="11">
        <f t="shared" si="2"/>
        <v>52.35</v>
      </c>
      <c r="M4" s="16" t="s">
        <v>18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2" customFormat="1" ht="25" customHeight="1" spans="1:16384">
      <c r="A5" s="9">
        <v>3</v>
      </c>
      <c r="B5" s="10" t="s">
        <v>22</v>
      </c>
      <c r="C5" s="10" t="s">
        <v>15</v>
      </c>
      <c r="D5" s="10" t="s">
        <v>16</v>
      </c>
      <c r="E5" s="10" t="str">
        <f>VLOOKUP(B5,[1]Sheet1!$B$3:$D$81,3,FALSE)</f>
        <v>77.5</v>
      </c>
      <c r="F5" s="10">
        <f t="shared" si="0"/>
        <v>23.25</v>
      </c>
      <c r="G5" s="11" t="s">
        <v>21</v>
      </c>
      <c r="H5" s="10">
        <v>92.5</v>
      </c>
      <c r="I5" s="16">
        <f t="shared" si="1"/>
        <v>27.75</v>
      </c>
      <c r="J5" s="11"/>
      <c r="K5" s="11"/>
      <c r="L5" s="11">
        <f t="shared" si="2"/>
        <v>51</v>
      </c>
      <c r="M5" s="16" t="s">
        <v>18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2" customFormat="1" ht="25" customHeight="1" spans="1:16384">
      <c r="A6" s="9">
        <v>4</v>
      </c>
      <c r="B6" s="10" t="s">
        <v>23</v>
      </c>
      <c r="C6" s="10" t="s">
        <v>15</v>
      </c>
      <c r="D6" s="10" t="s">
        <v>16</v>
      </c>
      <c r="E6" s="10" t="str">
        <f>VLOOKUP(B6,[1]Sheet1!$B$3:$D$81,3,FALSE)</f>
        <v>77.5</v>
      </c>
      <c r="F6" s="10">
        <f t="shared" si="0"/>
        <v>23.25</v>
      </c>
      <c r="G6" s="11" t="s">
        <v>21</v>
      </c>
      <c r="H6" s="10">
        <v>90</v>
      </c>
      <c r="I6" s="16">
        <f t="shared" si="1"/>
        <v>27</v>
      </c>
      <c r="J6" s="11"/>
      <c r="K6" s="11"/>
      <c r="L6" s="11">
        <f t="shared" si="2"/>
        <v>50.25</v>
      </c>
      <c r="M6" s="16" t="s">
        <v>18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2" customFormat="1" ht="25" customHeight="1" spans="1:16384">
      <c r="A7" s="9">
        <v>5</v>
      </c>
      <c r="B7" s="10" t="s">
        <v>24</v>
      </c>
      <c r="C7" s="10" t="s">
        <v>15</v>
      </c>
      <c r="D7" s="10" t="s">
        <v>16</v>
      </c>
      <c r="E7" s="10" t="str">
        <f>VLOOKUP(B7,[1]Sheet1!$B$3:$D$81,3,FALSE)</f>
        <v>65</v>
      </c>
      <c r="F7" s="10">
        <f t="shared" si="0"/>
        <v>19.5</v>
      </c>
      <c r="G7" s="11" t="s">
        <v>21</v>
      </c>
      <c r="H7" s="10">
        <v>100</v>
      </c>
      <c r="I7" s="16">
        <f t="shared" si="1"/>
        <v>30</v>
      </c>
      <c r="J7" s="11"/>
      <c r="K7" s="11"/>
      <c r="L7" s="11">
        <f t="shared" si="2"/>
        <v>49.5</v>
      </c>
      <c r="M7" s="16" t="s">
        <v>18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2" customFormat="1" ht="25" customHeight="1" spans="1:16384">
      <c r="A8" s="9">
        <v>6</v>
      </c>
      <c r="B8" s="10" t="s">
        <v>25</v>
      </c>
      <c r="C8" s="10" t="s">
        <v>15</v>
      </c>
      <c r="D8" s="10" t="s">
        <v>16</v>
      </c>
      <c r="E8" s="10" t="str">
        <f>VLOOKUP(B8,[1]Sheet1!$B$3:$D$81,3,FALSE)</f>
        <v>72.5</v>
      </c>
      <c r="F8" s="10">
        <f t="shared" si="0"/>
        <v>21.75</v>
      </c>
      <c r="G8" s="11" t="s">
        <v>21</v>
      </c>
      <c r="H8" s="10">
        <v>92.5</v>
      </c>
      <c r="I8" s="16">
        <f t="shared" si="1"/>
        <v>27.75</v>
      </c>
      <c r="J8" s="11"/>
      <c r="K8" s="11"/>
      <c r="L8" s="11">
        <f t="shared" si="2"/>
        <v>49.5</v>
      </c>
      <c r="M8" s="16" t="s">
        <v>18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2" customFormat="1" ht="25" customHeight="1" spans="1:16384">
      <c r="A9" s="9">
        <v>7</v>
      </c>
      <c r="B9" s="10" t="s">
        <v>26</v>
      </c>
      <c r="C9" s="10" t="s">
        <v>15</v>
      </c>
      <c r="D9" s="10" t="s">
        <v>16</v>
      </c>
      <c r="E9" s="10" t="str">
        <f>VLOOKUP(B9,[1]Sheet1!$B$3:$D$81,3,FALSE)</f>
        <v>80</v>
      </c>
      <c r="F9" s="10">
        <f t="shared" si="0"/>
        <v>24</v>
      </c>
      <c r="G9" s="11" t="s">
        <v>21</v>
      </c>
      <c r="H9" s="10">
        <v>84</v>
      </c>
      <c r="I9" s="16">
        <f t="shared" si="1"/>
        <v>25.2</v>
      </c>
      <c r="J9" s="11"/>
      <c r="K9" s="11"/>
      <c r="L9" s="11">
        <f t="shared" si="2"/>
        <v>49.2</v>
      </c>
      <c r="M9" s="16" t="s">
        <v>18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2" customFormat="1" ht="25" customHeight="1" spans="1:16384">
      <c r="A10" s="9">
        <v>8</v>
      </c>
      <c r="B10" s="10" t="s">
        <v>27</v>
      </c>
      <c r="C10" s="10" t="s">
        <v>15</v>
      </c>
      <c r="D10" s="10" t="s">
        <v>16</v>
      </c>
      <c r="E10" s="10" t="str">
        <f>VLOOKUP(B10,[1]Sheet1!$B$3:$D$81,3,FALSE)</f>
        <v>75</v>
      </c>
      <c r="F10" s="10">
        <f t="shared" si="0"/>
        <v>22.5</v>
      </c>
      <c r="G10" s="10" t="s">
        <v>17</v>
      </c>
      <c r="H10" s="10">
        <v>87</v>
      </c>
      <c r="I10" s="16">
        <f t="shared" si="1"/>
        <v>26.1</v>
      </c>
      <c r="J10" s="16"/>
      <c r="K10" s="16"/>
      <c r="L10" s="11">
        <f t="shared" si="2"/>
        <v>48.6</v>
      </c>
      <c r="M10" s="16" t="s">
        <v>18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2" customFormat="1" ht="25" customHeight="1" spans="1:16384">
      <c r="A11" s="9">
        <v>9</v>
      </c>
      <c r="B11" s="10" t="s">
        <v>28</v>
      </c>
      <c r="C11" s="10" t="s">
        <v>15</v>
      </c>
      <c r="D11" s="10" t="s">
        <v>16</v>
      </c>
      <c r="E11" s="10" t="str">
        <f>VLOOKUP(B11,[1]Sheet1!$B$3:$D$81,3,FALSE)</f>
        <v>75</v>
      </c>
      <c r="F11" s="10">
        <f t="shared" si="0"/>
        <v>22.5</v>
      </c>
      <c r="G11" s="11" t="s">
        <v>21</v>
      </c>
      <c r="H11" s="10">
        <v>85</v>
      </c>
      <c r="I11" s="16">
        <f t="shared" si="1"/>
        <v>25.5</v>
      </c>
      <c r="J11" s="11"/>
      <c r="K11" s="11"/>
      <c r="L11" s="11">
        <f t="shared" si="2"/>
        <v>48</v>
      </c>
      <c r="M11" s="16" t="s">
        <v>18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2" customFormat="1" ht="25" customHeight="1" spans="1:13">
      <c r="A12" s="9">
        <v>10</v>
      </c>
      <c r="B12" s="10" t="s">
        <v>29</v>
      </c>
      <c r="C12" s="10" t="s">
        <v>15</v>
      </c>
      <c r="D12" s="10" t="s">
        <v>16</v>
      </c>
      <c r="E12" s="10" t="str">
        <f>VLOOKUP(B12,[1]Sheet1!$B$3:$D$81,3,FALSE)</f>
        <v>70</v>
      </c>
      <c r="F12" s="10">
        <f t="shared" si="0"/>
        <v>21</v>
      </c>
      <c r="G12" s="10" t="s">
        <v>17</v>
      </c>
      <c r="H12" s="10">
        <v>90</v>
      </c>
      <c r="I12" s="16">
        <f t="shared" si="1"/>
        <v>27</v>
      </c>
      <c r="J12" s="16"/>
      <c r="K12" s="16"/>
      <c r="L12" s="11">
        <f t="shared" si="2"/>
        <v>48</v>
      </c>
      <c r="M12" s="16" t="s">
        <v>18</v>
      </c>
    </row>
    <row r="13" s="3" customFormat="1" ht="25" customHeight="1" spans="1:13">
      <c r="A13" s="9">
        <v>11</v>
      </c>
      <c r="B13" s="10" t="s">
        <v>30</v>
      </c>
      <c r="C13" s="10" t="s">
        <v>20</v>
      </c>
      <c r="D13" s="10" t="s">
        <v>16</v>
      </c>
      <c r="E13" s="10" t="str">
        <f>VLOOKUP(B13,[1]Sheet1!$B$3:$D$81,3,FALSE)</f>
        <v>80</v>
      </c>
      <c r="F13" s="10">
        <f t="shared" si="0"/>
        <v>24</v>
      </c>
      <c r="G13" s="11" t="s">
        <v>21</v>
      </c>
      <c r="H13" s="10">
        <v>80</v>
      </c>
      <c r="I13" s="16">
        <f t="shared" si="1"/>
        <v>24</v>
      </c>
      <c r="J13" s="11"/>
      <c r="K13" s="11"/>
      <c r="L13" s="11">
        <f t="shared" si="2"/>
        <v>48</v>
      </c>
      <c r="M13" s="16" t="s">
        <v>18</v>
      </c>
    </row>
    <row r="14" s="3" customFormat="1" ht="25" customHeight="1" spans="1:13">
      <c r="A14" s="9">
        <v>12</v>
      </c>
      <c r="B14" s="10" t="s">
        <v>31</v>
      </c>
      <c r="C14" s="10" t="s">
        <v>15</v>
      </c>
      <c r="D14" s="10" t="s">
        <v>16</v>
      </c>
      <c r="E14" s="10" t="str">
        <f>VLOOKUP(B14,[1]Sheet1!$B$3:$D$81,3,FALSE)</f>
        <v>77.5</v>
      </c>
      <c r="F14" s="10">
        <f t="shared" si="0"/>
        <v>23.25</v>
      </c>
      <c r="G14" s="11" t="s">
        <v>21</v>
      </c>
      <c r="H14" s="10">
        <v>82</v>
      </c>
      <c r="I14" s="16">
        <f t="shared" si="1"/>
        <v>24.6</v>
      </c>
      <c r="J14" s="11"/>
      <c r="K14" s="11"/>
      <c r="L14" s="11">
        <f t="shared" si="2"/>
        <v>47.85</v>
      </c>
      <c r="M14" s="16" t="s">
        <v>18</v>
      </c>
    </row>
    <row r="15" s="3" customFormat="1" ht="25" customHeight="1" spans="1:16384">
      <c r="A15" s="9">
        <v>13</v>
      </c>
      <c r="B15" s="10" t="s">
        <v>32</v>
      </c>
      <c r="C15" s="10" t="s">
        <v>15</v>
      </c>
      <c r="D15" s="10" t="s">
        <v>16</v>
      </c>
      <c r="E15" s="10" t="str">
        <f>VLOOKUP(B15,[1]Sheet1!$B$3:$D$81,3,FALSE)</f>
        <v>72.5</v>
      </c>
      <c r="F15" s="10">
        <f t="shared" si="0"/>
        <v>21.75</v>
      </c>
      <c r="G15" s="10" t="s">
        <v>17</v>
      </c>
      <c r="H15" s="10">
        <v>87</v>
      </c>
      <c r="I15" s="16">
        <f t="shared" si="1"/>
        <v>26.1</v>
      </c>
      <c r="J15" s="16"/>
      <c r="K15" s="16"/>
      <c r="L15" s="11">
        <f t="shared" si="2"/>
        <v>47.85</v>
      </c>
      <c r="M15" s="16" t="s">
        <v>18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2" customFormat="1" ht="25" customHeight="1" spans="1:16384">
      <c r="A16" s="9">
        <v>14</v>
      </c>
      <c r="B16" s="10" t="s">
        <v>33</v>
      </c>
      <c r="C16" s="10" t="s">
        <v>15</v>
      </c>
      <c r="D16" s="10" t="s">
        <v>16</v>
      </c>
      <c r="E16" s="10" t="str">
        <f>VLOOKUP(B16,[1]Sheet1!$B$3:$D$81,3,FALSE)</f>
        <v>72.5</v>
      </c>
      <c r="F16" s="10">
        <f t="shared" si="0"/>
        <v>21.75</v>
      </c>
      <c r="G16" s="11" t="s">
        <v>21</v>
      </c>
      <c r="H16" s="10">
        <v>86</v>
      </c>
      <c r="I16" s="16">
        <f t="shared" si="1"/>
        <v>25.8</v>
      </c>
      <c r="J16" s="11"/>
      <c r="K16" s="11"/>
      <c r="L16" s="11">
        <f t="shared" si="2"/>
        <v>47.55</v>
      </c>
      <c r="M16" s="16" t="s">
        <v>18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2" customFormat="1" ht="25" customHeight="1" spans="1:16384">
      <c r="A17" s="9">
        <v>15</v>
      </c>
      <c r="B17" s="10" t="s">
        <v>34</v>
      </c>
      <c r="C17" s="10" t="s">
        <v>15</v>
      </c>
      <c r="D17" s="10" t="s">
        <v>16</v>
      </c>
      <c r="E17" s="10" t="str">
        <f>VLOOKUP(B17,[1]Sheet1!$B$3:$D$81,3,FALSE)</f>
        <v>62.5</v>
      </c>
      <c r="F17" s="10">
        <f t="shared" si="0"/>
        <v>18.75</v>
      </c>
      <c r="G17" s="11" t="s">
        <v>21</v>
      </c>
      <c r="H17" s="10">
        <v>95</v>
      </c>
      <c r="I17" s="16">
        <f t="shared" si="1"/>
        <v>28.5</v>
      </c>
      <c r="J17" s="11"/>
      <c r="K17" s="11"/>
      <c r="L17" s="11">
        <f t="shared" si="2"/>
        <v>47.25</v>
      </c>
      <c r="M17" s="16" t="s">
        <v>18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2" customFormat="1" ht="25" customHeight="1" spans="1:13">
      <c r="A18" s="9">
        <v>16</v>
      </c>
      <c r="B18" s="10" t="s">
        <v>35</v>
      </c>
      <c r="C18" s="10" t="s">
        <v>15</v>
      </c>
      <c r="D18" s="10" t="s">
        <v>16</v>
      </c>
      <c r="E18" s="10" t="str">
        <f>VLOOKUP(B18,[1]Sheet1!$B$3:$D$81,3,FALSE)</f>
        <v>65</v>
      </c>
      <c r="F18" s="10">
        <f t="shared" si="0"/>
        <v>19.5</v>
      </c>
      <c r="G18" s="10" t="s">
        <v>17</v>
      </c>
      <c r="H18" s="10">
        <v>92</v>
      </c>
      <c r="I18" s="16">
        <f t="shared" si="1"/>
        <v>27.6</v>
      </c>
      <c r="J18" s="16"/>
      <c r="K18" s="16"/>
      <c r="L18" s="11">
        <f t="shared" si="2"/>
        <v>47.1</v>
      </c>
      <c r="M18" s="16" t="s">
        <v>18</v>
      </c>
    </row>
    <row r="19" s="2" customFormat="1" ht="25" customHeight="1" spans="1:16384">
      <c r="A19" s="9">
        <v>17</v>
      </c>
      <c r="B19" s="10" t="s">
        <v>36</v>
      </c>
      <c r="C19" s="10" t="s">
        <v>15</v>
      </c>
      <c r="D19" s="10" t="s">
        <v>16</v>
      </c>
      <c r="E19" s="10" t="str">
        <f>VLOOKUP(B19,[1]Sheet1!$B$3:$D$81,3,FALSE)</f>
        <v>72.5</v>
      </c>
      <c r="F19" s="10">
        <f t="shared" si="0"/>
        <v>21.75</v>
      </c>
      <c r="G19" s="11" t="s">
        <v>21</v>
      </c>
      <c r="H19" s="10">
        <v>84</v>
      </c>
      <c r="I19" s="16">
        <f t="shared" si="1"/>
        <v>25.2</v>
      </c>
      <c r="J19" s="11"/>
      <c r="K19" s="11"/>
      <c r="L19" s="11">
        <f t="shared" si="2"/>
        <v>46.95</v>
      </c>
      <c r="M19" s="16" t="s">
        <v>18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2" customFormat="1" ht="25" customHeight="1" spans="1:16384">
      <c r="A20" s="9">
        <v>18</v>
      </c>
      <c r="B20" s="10" t="s">
        <v>37</v>
      </c>
      <c r="C20" s="10" t="s">
        <v>15</v>
      </c>
      <c r="D20" s="10" t="s">
        <v>16</v>
      </c>
      <c r="E20" s="10" t="str">
        <f>VLOOKUP(B20,[1]Sheet1!$B$3:$D$81,3,FALSE)</f>
        <v>62.5</v>
      </c>
      <c r="F20" s="10">
        <f t="shared" si="0"/>
        <v>18.75</v>
      </c>
      <c r="G20" s="11" t="s">
        <v>21</v>
      </c>
      <c r="H20" s="10">
        <v>92</v>
      </c>
      <c r="I20" s="16">
        <f t="shared" si="1"/>
        <v>27.6</v>
      </c>
      <c r="J20" s="11"/>
      <c r="K20" s="11"/>
      <c r="L20" s="11">
        <f t="shared" si="2"/>
        <v>46.35</v>
      </c>
      <c r="M20" s="16" t="s">
        <v>18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3" customFormat="1" ht="25" customHeight="1" spans="1:16384">
      <c r="A21" s="9">
        <v>19</v>
      </c>
      <c r="B21" s="10" t="s">
        <v>38</v>
      </c>
      <c r="C21" s="10" t="s">
        <v>15</v>
      </c>
      <c r="D21" s="10" t="s">
        <v>16</v>
      </c>
      <c r="E21" s="10" t="str">
        <f>VLOOKUP(B21,[1]Sheet1!$B$3:$D$81,3,FALSE)</f>
        <v>62.5</v>
      </c>
      <c r="F21" s="10">
        <f t="shared" si="0"/>
        <v>18.75</v>
      </c>
      <c r="G21" s="10" t="s">
        <v>17</v>
      </c>
      <c r="H21" s="10">
        <v>91</v>
      </c>
      <c r="I21" s="16">
        <f t="shared" si="1"/>
        <v>27.3</v>
      </c>
      <c r="J21" s="16"/>
      <c r="K21" s="16"/>
      <c r="L21" s="11">
        <f t="shared" si="2"/>
        <v>46.05</v>
      </c>
      <c r="M21" s="16" t="s">
        <v>18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3" customFormat="1" ht="25" customHeight="1" spans="1:16384">
      <c r="A22" s="9">
        <v>20</v>
      </c>
      <c r="B22" s="10" t="s">
        <v>39</v>
      </c>
      <c r="C22" s="10" t="s">
        <v>15</v>
      </c>
      <c r="D22" s="10" t="s">
        <v>16</v>
      </c>
      <c r="E22" s="10" t="str">
        <f>VLOOKUP(B22,[1]Sheet1!$B$3:$D$81,3,FALSE)</f>
        <v>70</v>
      </c>
      <c r="F22" s="10">
        <f t="shared" si="0"/>
        <v>21</v>
      </c>
      <c r="G22" s="10" t="s">
        <v>17</v>
      </c>
      <c r="H22" s="10">
        <v>81</v>
      </c>
      <c r="I22" s="16">
        <f t="shared" si="1"/>
        <v>24.3</v>
      </c>
      <c r="J22" s="16"/>
      <c r="K22" s="16"/>
      <c r="L22" s="11">
        <f t="shared" si="2"/>
        <v>45.3</v>
      </c>
      <c r="M22" s="16" t="s">
        <v>18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2" customFormat="1" ht="25" customHeight="1" spans="1:13">
      <c r="A23" s="9">
        <v>21</v>
      </c>
      <c r="B23" s="10" t="s">
        <v>40</v>
      </c>
      <c r="C23" s="10" t="s">
        <v>15</v>
      </c>
      <c r="D23" s="10" t="s">
        <v>16</v>
      </c>
      <c r="E23" s="10" t="str">
        <f>VLOOKUP(B23,[1]Sheet1!$B$3:$D$81,3,FALSE)</f>
        <v>67.5</v>
      </c>
      <c r="F23" s="10">
        <f t="shared" si="0"/>
        <v>20.25</v>
      </c>
      <c r="G23" s="10" t="s">
        <v>17</v>
      </c>
      <c r="H23" s="10">
        <v>83</v>
      </c>
      <c r="I23" s="16">
        <f t="shared" si="1"/>
        <v>24.9</v>
      </c>
      <c r="J23" s="16"/>
      <c r="K23" s="16"/>
      <c r="L23" s="11">
        <f t="shared" si="2"/>
        <v>45.15</v>
      </c>
      <c r="M23" s="16" t="s">
        <v>18</v>
      </c>
    </row>
    <row r="24" s="2" customFormat="1" ht="25" customHeight="1" spans="1:13">
      <c r="A24" s="9">
        <v>22</v>
      </c>
      <c r="B24" s="10" t="s">
        <v>41</v>
      </c>
      <c r="C24" s="10" t="s">
        <v>15</v>
      </c>
      <c r="D24" s="10" t="s">
        <v>16</v>
      </c>
      <c r="E24" s="10" t="str">
        <f>VLOOKUP(B24,[1]Sheet1!$B$3:$D$81,3,FALSE)</f>
        <v>67.5</v>
      </c>
      <c r="F24" s="10">
        <f t="shared" si="0"/>
        <v>20.25</v>
      </c>
      <c r="G24" s="10" t="s">
        <v>17</v>
      </c>
      <c r="H24" s="10">
        <v>82</v>
      </c>
      <c r="I24" s="16">
        <f t="shared" si="1"/>
        <v>24.6</v>
      </c>
      <c r="J24" s="16"/>
      <c r="K24" s="16"/>
      <c r="L24" s="11">
        <f t="shared" si="2"/>
        <v>44.85</v>
      </c>
      <c r="M24" s="16" t="s">
        <v>18</v>
      </c>
    </row>
    <row r="25" s="3" customFormat="1" ht="25" customHeight="1" spans="1:16384">
      <c r="A25" s="9">
        <v>23</v>
      </c>
      <c r="B25" s="10" t="s">
        <v>42</v>
      </c>
      <c r="C25" s="10" t="s">
        <v>15</v>
      </c>
      <c r="D25" s="10" t="s">
        <v>16</v>
      </c>
      <c r="E25" s="10" t="str">
        <f>VLOOKUP(B25,[1]Sheet1!$B$3:$D$81,3,FALSE)</f>
        <v>87.5</v>
      </c>
      <c r="F25" s="10">
        <f t="shared" si="0"/>
        <v>26.25</v>
      </c>
      <c r="G25" s="10" t="s">
        <v>17</v>
      </c>
      <c r="H25" s="10">
        <v>61</v>
      </c>
      <c r="I25" s="16">
        <f t="shared" si="1"/>
        <v>18.3</v>
      </c>
      <c r="J25" s="16"/>
      <c r="K25" s="16"/>
      <c r="L25" s="11">
        <f t="shared" si="2"/>
        <v>44.55</v>
      </c>
      <c r="M25" s="16" t="s">
        <v>18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3" customFormat="1" ht="25" customHeight="1" spans="1:16384">
      <c r="A26" s="9">
        <v>24</v>
      </c>
      <c r="B26" s="10" t="s">
        <v>43</v>
      </c>
      <c r="C26" s="10" t="s">
        <v>20</v>
      </c>
      <c r="D26" s="10" t="s">
        <v>16</v>
      </c>
      <c r="E26" s="10" t="str">
        <f>VLOOKUP(B26,[1]Sheet1!$B$3:$D$81,3,FALSE)</f>
        <v>87.5</v>
      </c>
      <c r="F26" s="10">
        <f t="shared" si="0"/>
        <v>26.25</v>
      </c>
      <c r="G26" s="10" t="s">
        <v>17</v>
      </c>
      <c r="H26" s="10">
        <v>60</v>
      </c>
      <c r="I26" s="16">
        <f t="shared" si="1"/>
        <v>18</v>
      </c>
      <c r="J26" s="16"/>
      <c r="K26" s="16"/>
      <c r="L26" s="11">
        <f t="shared" si="2"/>
        <v>44.25</v>
      </c>
      <c r="M26" s="16" t="s">
        <v>18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3" customFormat="1" ht="25" customHeight="1" spans="1:16384">
      <c r="A27" s="9">
        <v>25</v>
      </c>
      <c r="B27" s="10" t="s">
        <v>44</v>
      </c>
      <c r="C27" s="10" t="s">
        <v>20</v>
      </c>
      <c r="D27" s="10" t="s">
        <v>16</v>
      </c>
      <c r="E27" s="10" t="str">
        <f>VLOOKUP(B27,[1]Sheet1!$B$3:$D$81,3,FALSE)</f>
        <v>85</v>
      </c>
      <c r="F27" s="10">
        <f t="shared" si="0"/>
        <v>25.5</v>
      </c>
      <c r="G27" s="10" t="s">
        <v>17</v>
      </c>
      <c r="H27" s="10">
        <v>62</v>
      </c>
      <c r="I27" s="16">
        <f t="shared" si="1"/>
        <v>18.6</v>
      </c>
      <c r="J27" s="16"/>
      <c r="K27" s="16"/>
      <c r="L27" s="11">
        <f t="shared" si="2"/>
        <v>44.1</v>
      </c>
      <c r="M27" s="16" t="s">
        <v>18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3" customFormat="1" ht="25" customHeight="1" spans="1:16384">
      <c r="A28" s="9">
        <v>26</v>
      </c>
      <c r="B28" s="10" t="s">
        <v>45</v>
      </c>
      <c r="C28" s="10" t="s">
        <v>15</v>
      </c>
      <c r="D28" s="10" t="s">
        <v>16</v>
      </c>
      <c r="E28" s="10" t="str">
        <f>VLOOKUP(B28,[1]Sheet1!$B$3:$D$81,3,FALSE)</f>
        <v>75</v>
      </c>
      <c r="F28" s="10">
        <f t="shared" si="0"/>
        <v>22.5</v>
      </c>
      <c r="G28" s="10" t="s">
        <v>17</v>
      </c>
      <c r="H28" s="10">
        <v>71</v>
      </c>
      <c r="I28" s="16">
        <f t="shared" si="1"/>
        <v>21.3</v>
      </c>
      <c r="J28" s="16"/>
      <c r="K28" s="16"/>
      <c r="L28" s="11">
        <f t="shared" si="2"/>
        <v>43.8</v>
      </c>
      <c r="M28" s="16" t="s">
        <v>18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2" customFormat="1" ht="25" customHeight="1" spans="1:16384">
      <c r="A29" s="12">
        <v>27</v>
      </c>
      <c r="B29" s="13" t="s">
        <v>46</v>
      </c>
      <c r="C29" s="13" t="s">
        <v>15</v>
      </c>
      <c r="D29" s="13" t="s">
        <v>16</v>
      </c>
      <c r="E29" s="13" t="str">
        <f>VLOOKUP(B29,[1]Sheet1!$B$3:$D$81,3,FALSE)</f>
        <v>60</v>
      </c>
      <c r="F29" s="13">
        <f t="shared" si="0"/>
        <v>18</v>
      </c>
      <c r="G29" s="14" t="s">
        <v>21</v>
      </c>
      <c r="H29" s="13">
        <v>85</v>
      </c>
      <c r="I29" s="18">
        <f t="shared" ref="I20:I38" si="3">H29*0.3</f>
        <v>25.5</v>
      </c>
      <c r="J29" s="14"/>
      <c r="K29" s="14"/>
      <c r="L29" s="14">
        <f t="shared" si="2"/>
        <v>43.5</v>
      </c>
      <c r="M29" s="14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2" customFormat="1" ht="25" customHeight="1" spans="1:16384">
      <c r="A30" s="12">
        <v>28</v>
      </c>
      <c r="B30" s="13" t="s">
        <v>47</v>
      </c>
      <c r="C30" s="13" t="s">
        <v>15</v>
      </c>
      <c r="D30" s="13" t="s">
        <v>16</v>
      </c>
      <c r="E30" s="13" t="str">
        <f>VLOOKUP(B30,[1]Sheet1!$B$3:$D$81,3,FALSE)</f>
        <v>60</v>
      </c>
      <c r="F30" s="13">
        <f t="shared" si="0"/>
        <v>18</v>
      </c>
      <c r="G30" s="14" t="s">
        <v>21</v>
      </c>
      <c r="H30" s="13">
        <v>85</v>
      </c>
      <c r="I30" s="18">
        <f t="shared" si="3"/>
        <v>25.5</v>
      </c>
      <c r="J30" s="14"/>
      <c r="K30" s="14"/>
      <c r="L30" s="14">
        <f t="shared" si="2"/>
        <v>43.5</v>
      </c>
      <c r="M30" s="14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s="3" customFormat="1" ht="25" customHeight="1" spans="1:13">
      <c r="A31" s="12">
        <v>29</v>
      </c>
      <c r="B31" s="13" t="s">
        <v>48</v>
      </c>
      <c r="C31" s="13" t="s">
        <v>15</v>
      </c>
      <c r="D31" s="13" t="s">
        <v>16</v>
      </c>
      <c r="E31" s="13" t="str">
        <f>VLOOKUP(B31,[1]Sheet1!$B$3:$D$81,3,FALSE)</f>
        <v>72.5</v>
      </c>
      <c r="F31" s="13">
        <f t="shared" si="0"/>
        <v>21.75</v>
      </c>
      <c r="G31" s="14" t="s">
        <v>21</v>
      </c>
      <c r="H31" s="13">
        <v>70</v>
      </c>
      <c r="I31" s="18">
        <f t="shared" si="3"/>
        <v>21</v>
      </c>
      <c r="J31" s="14"/>
      <c r="K31" s="14"/>
      <c r="L31" s="14">
        <f t="shared" si="2"/>
        <v>42.75</v>
      </c>
      <c r="M31" s="14"/>
    </row>
    <row r="32" s="3" customFormat="1" ht="25" customHeight="1" spans="1:16384">
      <c r="A32" s="12">
        <v>30</v>
      </c>
      <c r="B32" s="13" t="s">
        <v>49</v>
      </c>
      <c r="C32" s="13" t="s">
        <v>15</v>
      </c>
      <c r="D32" s="13" t="s">
        <v>16</v>
      </c>
      <c r="E32" s="13" t="str">
        <f>VLOOKUP(B32,[1]Sheet1!$B$3:$D$81,3,FALSE)</f>
        <v>80</v>
      </c>
      <c r="F32" s="13">
        <f t="shared" si="0"/>
        <v>24</v>
      </c>
      <c r="G32" s="13" t="s">
        <v>17</v>
      </c>
      <c r="H32" s="13">
        <v>60</v>
      </c>
      <c r="I32" s="18">
        <f t="shared" si="3"/>
        <v>18</v>
      </c>
      <c r="J32" s="18"/>
      <c r="K32" s="18"/>
      <c r="L32" s="14">
        <f t="shared" si="2"/>
        <v>42</v>
      </c>
      <c r="M32" s="18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3" customFormat="1" ht="25" customHeight="1" spans="1:16384">
      <c r="A33" s="12">
        <v>31</v>
      </c>
      <c r="B33" s="13" t="s">
        <v>50</v>
      </c>
      <c r="C33" s="13" t="s">
        <v>15</v>
      </c>
      <c r="D33" s="13" t="s">
        <v>16</v>
      </c>
      <c r="E33" s="13" t="str">
        <f>VLOOKUP(B33,[1]Sheet1!$B$3:$D$81,3,FALSE)</f>
        <v>65</v>
      </c>
      <c r="F33" s="13">
        <f t="shared" si="0"/>
        <v>19.5</v>
      </c>
      <c r="G33" s="13" t="s">
        <v>17</v>
      </c>
      <c r="H33" s="13">
        <v>71</v>
      </c>
      <c r="I33" s="18">
        <f t="shared" si="3"/>
        <v>21.3</v>
      </c>
      <c r="J33" s="18"/>
      <c r="K33" s="18"/>
      <c r="L33" s="14">
        <f t="shared" si="2"/>
        <v>40.8</v>
      </c>
      <c r="M33" s="18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3" customFormat="1" ht="25" customHeight="1" spans="1:16384">
      <c r="A34" s="12">
        <v>32</v>
      </c>
      <c r="B34" s="13" t="s">
        <v>51</v>
      </c>
      <c r="C34" s="13" t="s">
        <v>15</v>
      </c>
      <c r="D34" s="13" t="s">
        <v>16</v>
      </c>
      <c r="E34" s="13" t="str">
        <f>VLOOKUP(B34,[1]Sheet1!$B$3:$D$81,3,FALSE)</f>
        <v>77.5</v>
      </c>
      <c r="F34" s="13">
        <f t="shared" si="0"/>
        <v>23.25</v>
      </c>
      <c r="G34" s="13" t="s">
        <v>17</v>
      </c>
      <c r="H34" s="13">
        <v>58</v>
      </c>
      <c r="I34" s="18">
        <f t="shared" si="3"/>
        <v>17.4</v>
      </c>
      <c r="J34" s="18"/>
      <c r="K34" s="18"/>
      <c r="L34" s="14">
        <f t="shared" si="2"/>
        <v>40.65</v>
      </c>
      <c r="M34" s="18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3" customFormat="1" ht="25" customHeight="1" spans="1:13">
      <c r="A35" s="12">
        <v>33</v>
      </c>
      <c r="B35" s="13" t="s">
        <v>52</v>
      </c>
      <c r="C35" s="13" t="s">
        <v>20</v>
      </c>
      <c r="D35" s="13" t="s">
        <v>16</v>
      </c>
      <c r="E35" s="13" t="str">
        <f>VLOOKUP(B35,[1]Sheet1!$B$3:$D$81,3,FALSE)</f>
        <v>67.5</v>
      </c>
      <c r="F35" s="13">
        <f t="shared" si="0"/>
        <v>20.25</v>
      </c>
      <c r="G35" s="14" t="s">
        <v>21</v>
      </c>
      <c r="H35" s="13">
        <v>62</v>
      </c>
      <c r="I35" s="18">
        <f t="shared" si="3"/>
        <v>18.6</v>
      </c>
      <c r="J35" s="14"/>
      <c r="K35" s="14"/>
      <c r="L35" s="14">
        <f t="shared" si="2"/>
        <v>38.85</v>
      </c>
      <c r="M35" s="14"/>
    </row>
    <row r="36" s="3" customFormat="1" ht="25" customHeight="1" spans="1:13">
      <c r="A36" s="12">
        <v>34</v>
      </c>
      <c r="B36" s="13" t="s">
        <v>53</v>
      </c>
      <c r="C36" s="13" t="s">
        <v>15</v>
      </c>
      <c r="D36" s="13" t="s">
        <v>16</v>
      </c>
      <c r="E36" s="13" t="str">
        <f>VLOOKUP(B36,[1]Sheet1!$B$3:$D$81,3,FALSE)</f>
        <v>70</v>
      </c>
      <c r="F36" s="13">
        <f t="shared" si="0"/>
        <v>21</v>
      </c>
      <c r="G36" s="14" t="s">
        <v>21</v>
      </c>
      <c r="H36" s="13">
        <v>59</v>
      </c>
      <c r="I36" s="18">
        <f t="shared" si="3"/>
        <v>17.7</v>
      </c>
      <c r="J36" s="14"/>
      <c r="K36" s="14"/>
      <c r="L36" s="14">
        <f t="shared" si="2"/>
        <v>38.7</v>
      </c>
      <c r="M36" s="14"/>
    </row>
    <row r="37" s="3" customFormat="1" ht="25" customHeight="1" spans="1:16384">
      <c r="A37" s="12">
        <v>35</v>
      </c>
      <c r="B37" s="13" t="s">
        <v>54</v>
      </c>
      <c r="C37" s="13" t="s">
        <v>20</v>
      </c>
      <c r="D37" s="13" t="s">
        <v>16</v>
      </c>
      <c r="E37" s="13" t="str">
        <f>VLOOKUP(B37,[1]Sheet1!$B$3:$D$81,3,FALSE)</f>
        <v>65</v>
      </c>
      <c r="F37" s="13">
        <f t="shared" si="0"/>
        <v>19.5</v>
      </c>
      <c r="G37" s="13" t="s">
        <v>17</v>
      </c>
      <c r="H37" s="13">
        <v>31</v>
      </c>
      <c r="I37" s="18">
        <f t="shared" si="3"/>
        <v>9.3</v>
      </c>
      <c r="J37" s="18"/>
      <c r="K37" s="18"/>
      <c r="L37" s="14">
        <f t="shared" ref="L36:L86" si="4">F37+I37+K37</f>
        <v>28.8</v>
      </c>
      <c r="M37" s="1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="3" customFormat="1" ht="25" customHeight="1" spans="1:16384">
      <c r="A38" s="12">
        <v>36</v>
      </c>
      <c r="B38" s="13" t="s">
        <v>55</v>
      </c>
      <c r="C38" s="13" t="s">
        <v>20</v>
      </c>
      <c r="D38" s="13" t="s">
        <v>16</v>
      </c>
      <c r="E38" s="13" t="str">
        <f>VLOOKUP(B38,[1]Sheet1!$B$3:$D$81,3,FALSE)</f>
        <v>77.5</v>
      </c>
      <c r="F38" s="13">
        <f t="shared" ref="F38:F50" si="5">E38*0.3</f>
        <v>23.25</v>
      </c>
      <c r="G38" s="13" t="s">
        <v>56</v>
      </c>
      <c r="H38" s="13">
        <v>0</v>
      </c>
      <c r="I38" s="18">
        <f t="shared" si="3"/>
        <v>0</v>
      </c>
      <c r="J38" s="18"/>
      <c r="K38" s="18"/>
      <c r="L38" s="14">
        <f t="shared" si="4"/>
        <v>23.25</v>
      </c>
      <c r="M38" s="18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3" customFormat="1" ht="25" customHeight="1" spans="1:16384">
      <c r="A39" s="12">
        <v>37</v>
      </c>
      <c r="B39" s="13" t="s">
        <v>57</v>
      </c>
      <c r="C39" s="13" t="s">
        <v>20</v>
      </c>
      <c r="D39" s="13" t="s">
        <v>16</v>
      </c>
      <c r="E39" s="13" t="str">
        <f>VLOOKUP(B39,[1]Sheet1!$B$3:$D$81,3,FALSE)</f>
        <v>62.5</v>
      </c>
      <c r="F39" s="13">
        <f t="shared" si="5"/>
        <v>18.75</v>
      </c>
      <c r="G39" s="13" t="s">
        <v>56</v>
      </c>
      <c r="H39" s="13">
        <v>0</v>
      </c>
      <c r="I39" s="18">
        <f t="shared" ref="I39:I47" si="6">H39*0.3</f>
        <v>0</v>
      </c>
      <c r="J39" s="18"/>
      <c r="K39" s="18"/>
      <c r="L39" s="14">
        <f t="shared" si="4"/>
        <v>18.75</v>
      </c>
      <c r="M39" s="18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s="3" customFormat="1" ht="25" customHeight="1" spans="1:13">
      <c r="A40" s="12">
        <v>38</v>
      </c>
      <c r="B40" s="13" t="s">
        <v>58</v>
      </c>
      <c r="C40" s="13" t="s">
        <v>15</v>
      </c>
      <c r="D40" s="13" t="s">
        <v>16</v>
      </c>
      <c r="E40" s="13" t="str">
        <f>VLOOKUP(B40,[1]Sheet1!$B$3:$D$81,3,FALSE)</f>
        <v>57.5</v>
      </c>
      <c r="F40" s="13">
        <f t="shared" si="5"/>
        <v>17.25</v>
      </c>
      <c r="G40" s="15" t="s">
        <v>59</v>
      </c>
      <c r="H40" s="13">
        <v>0</v>
      </c>
      <c r="I40" s="18">
        <f t="shared" si="6"/>
        <v>0</v>
      </c>
      <c r="J40" s="14"/>
      <c r="K40" s="14"/>
      <c r="L40" s="14">
        <f t="shared" si="4"/>
        <v>17.25</v>
      </c>
      <c r="M40" s="14"/>
    </row>
    <row r="41" s="3" customFormat="1" ht="25" customHeight="1" spans="1:13">
      <c r="A41" s="12">
        <v>39</v>
      </c>
      <c r="B41" s="13" t="s">
        <v>60</v>
      </c>
      <c r="C41" s="13" t="s">
        <v>15</v>
      </c>
      <c r="D41" s="13" t="s">
        <v>16</v>
      </c>
      <c r="E41" s="13" t="str">
        <f>VLOOKUP(B41,[1]Sheet1!$B$3:$D$81,3,FALSE)</f>
        <v>57.5</v>
      </c>
      <c r="F41" s="13">
        <f t="shared" si="5"/>
        <v>17.25</v>
      </c>
      <c r="G41" s="15" t="s">
        <v>59</v>
      </c>
      <c r="H41" s="13">
        <v>0</v>
      </c>
      <c r="I41" s="18">
        <f t="shared" si="6"/>
        <v>0</v>
      </c>
      <c r="J41" s="14"/>
      <c r="K41" s="14"/>
      <c r="L41" s="14">
        <f t="shared" si="4"/>
        <v>17.25</v>
      </c>
      <c r="M41" s="14"/>
    </row>
    <row r="42" s="4" customFormat="1" ht="25" customHeight="1" spans="1:13">
      <c r="A42" s="12">
        <v>40</v>
      </c>
      <c r="B42" s="13" t="s">
        <v>61</v>
      </c>
      <c r="C42" s="13" t="s">
        <v>15</v>
      </c>
      <c r="D42" s="13" t="s">
        <v>16</v>
      </c>
      <c r="E42" s="13" t="str">
        <f>VLOOKUP(B42,[1]Sheet1!$B$3:$D$81,3,FALSE)</f>
        <v>57.5</v>
      </c>
      <c r="F42" s="13">
        <f t="shared" si="5"/>
        <v>17.25</v>
      </c>
      <c r="G42" s="15" t="s">
        <v>59</v>
      </c>
      <c r="H42" s="13">
        <v>0</v>
      </c>
      <c r="I42" s="18">
        <f t="shared" si="6"/>
        <v>0</v>
      </c>
      <c r="J42" s="18"/>
      <c r="K42" s="18"/>
      <c r="L42" s="14">
        <f t="shared" si="4"/>
        <v>17.25</v>
      </c>
      <c r="M42" s="18"/>
    </row>
    <row r="43" s="4" customFormat="1" ht="25" customHeight="1" spans="1:13">
      <c r="A43" s="12">
        <v>41</v>
      </c>
      <c r="B43" s="13" t="s">
        <v>62</v>
      </c>
      <c r="C43" s="13" t="s">
        <v>15</v>
      </c>
      <c r="D43" s="13" t="s">
        <v>16</v>
      </c>
      <c r="E43" s="13" t="str">
        <f>VLOOKUP(B43,[1]Sheet1!$B$3:$D$81,3,FALSE)</f>
        <v>52.5</v>
      </c>
      <c r="F43" s="13">
        <f t="shared" si="5"/>
        <v>15.75</v>
      </c>
      <c r="G43" s="15" t="s">
        <v>59</v>
      </c>
      <c r="H43" s="13">
        <v>0</v>
      </c>
      <c r="I43" s="18">
        <f t="shared" si="6"/>
        <v>0</v>
      </c>
      <c r="J43" s="18"/>
      <c r="K43" s="18"/>
      <c r="L43" s="14">
        <f t="shared" si="4"/>
        <v>15.75</v>
      </c>
      <c r="M43" s="18"/>
    </row>
    <row r="44" s="4" customFormat="1" ht="25" customHeight="1" spans="1:13">
      <c r="A44" s="12">
        <v>42</v>
      </c>
      <c r="B44" s="13" t="s">
        <v>63</v>
      </c>
      <c r="C44" s="13" t="s">
        <v>15</v>
      </c>
      <c r="D44" s="13" t="s">
        <v>16</v>
      </c>
      <c r="E44" s="13" t="str">
        <f>VLOOKUP(B44,[1]Sheet1!$B$3:$D$81,3,FALSE)</f>
        <v>52.5</v>
      </c>
      <c r="F44" s="13">
        <f t="shared" si="5"/>
        <v>15.75</v>
      </c>
      <c r="G44" s="15" t="s">
        <v>59</v>
      </c>
      <c r="H44" s="13">
        <v>0</v>
      </c>
      <c r="I44" s="18">
        <f t="shared" si="6"/>
        <v>0</v>
      </c>
      <c r="J44" s="18"/>
      <c r="K44" s="18"/>
      <c r="L44" s="14">
        <f t="shared" si="4"/>
        <v>15.75</v>
      </c>
      <c r="M44" s="18"/>
    </row>
    <row r="45" s="4" customFormat="1" ht="25" customHeight="1" spans="1:13">
      <c r="A45" s="12">
        <v>43</v>
      </c>
      <c r="B45" s="13" t="s">
        <v>64</v>
      </c>
      <c r="C45" s="13" t="s">
        <v>15</v>
      </c>
      <c r="D45" s="13" t="s">
        <v>16</v>
      </c>
      <c r="E45" s="13" t="str">
        <f>VLOOKUP(B45,[1]Sheet1!$B$3:$D$81,3,FALSE)</f>
        <v>52.5</v>
      </c>
      <c r="F45" s="13">
        <f t="shared" si="5"/>
        <v>15.75</v>
      </c>
      <c r="G45" s="15" t="s">
        <v>59</v>
      </c>
      <c r="H45" s="13">
        <v>0</v>
      </c>
      <c r="I45" s="18">
        <f t="shared" si="6"/>
        <v>0</v>
      </c>
      <c r="J45" s="18"/>
      <c r="K45" s="18"/>
      <c r="L45" s="14">
        <f t="shared" si="4"/>
        <v>15.75</v>
      </c>
      <c r="M45" s="18"/>
    </row>
    <row r="46" s="4" customFormat="1" ht="25" customHeight="1" spans="1:13">
      <c r="A46" s="12">
        <v>44</v>
      </c>
      <c r="B46" s="13" t="s">
        <v>65</v>
      </c>
      <c r="C46" s="13" t="s">
        <v>15</v>
      </c>
      <c r="D46" s="13" t="s">
        <v>16</v>
      </c>
      <c r="E46" s="13" t="str">
        <f>VLOOKUP(B46,[1]Sheet1!$B$3:$D$81,3,FALSE)</f>
        <v>50</v>
      </c>
      <c r="F46" s="13">
        <f t="shared" si="5"/>
        <v>15</v>
      </c>
      <c r="G46" s="15" t="s">
        <v>59</v>
      </c>
      <c r="H46" s="13">
        <v>0</v>
      </c>
      <c r="I46" s="18">
        <f t="shared" si="6"/>
        <v>0</v>
      </c>
      <c r="J46" s="18"/>
      <c r="K46" s="18"/>
      <c r="L46" s="14">
        <f t="shared" si="4"/>
        <v>15</v>
      </c>
      <c r="M46" s="18"/>
    </row>
    <row r="47" s="4" customFormat="1" ht="25" customHeight="1" spans="1:13">
      <c r="A47" s="12">
        <v>45</v>
      </c>
      <c r="B47" s="13" t="s">
        <v>66</v>
      </c>
      <c r="C47" s="13" t="s">
        <v>15</v>
      </c>
      <c r="D47" s="13" t="s">
        <v>16</v>
      </c>
      <c r="E47" s="13" t="str">
        <f>VLOOKUP(B47,[1]Sheet1!$B$3:$D$81,3,FALSE)</f>
        <v>47.5</v>
      </c>
      <c r="F47" s="13">
        <f t="shared" si="5"/>
        <v>14.25</v>
      </c>
      <c r="G47" s="15" t="s">
        <v>59</v>
      </c>
      <c r="H47" s="13">
        <v>0</v>
      </c>
      <c r="I47" s="18">
        <f t="shared" si="6"/>
        <v>0</v>
      </c>
      <c r="J47" s="18"/>
      <c r="K47" s="18"/>
      <c r="L47" s="14">
        <f t="shared" si="4"/>
        <v>14.25</v>
      </c>
      <c r="M47" s="18"/>
    </row>
    <row r="48" s="4" customFormat="1" ht="25" customHeight="1" spans="1:13">
      <c r="A48" s="12">
        <v>46</v>
      </c>
      <c r="B48" s="13" t="s">
        <v>67</v>
      </c>
      <c r="C48" s="13" t="s">
        <v>20</v>
      </c>
      <c r="D48" s="13" t="s">
        <v>16</v>
      </c>
      <c r="E48" s="13" t="str">
        <f>VLOOKUP(B48,[1]Sheet1!$B$3:$D$81,3,FALSE)</f>
        <v>45</v>
      </c>
      <c r="F48" s="13">
        <f t="shared" si="5"/>
        <v>13.5</v>
      </c>
      <c r="G48" s="15" t="s">
        <v>59</v>
      </c>
      <c r="H48" s="13">
        <v>0</v>
      </c>
      <c r="I48" s="18">
        <f t="shared" ref="I48:I56" si="7">H48*0.3</f>
        <v>0</v>
      </c>
      <c r="J48" s="18"/>
      <c r="K48" s="18"/>
      <c r="L48" s="14">
        <f t="shared" si="4"/>
        <v>13.5</v>
      </c>
      <c r="M48" s="18"/>
    </row>
    <row r="49" s="4" customFormat="1" ht="25" customHeight="1" spans="1:13">
      <c r="A49" s="12">
        <v>47</v>
      </c>
      <c r="B49" s="13" t="s">
        <v>68</v>
      </c>
      <c r="C49" s="13" t="s">
        <v>15</v>
      </c>
      <c r="D49" s="13" t="s">
        <v>16</v>
      </c>
      <c r="E49" s="13" t="str">
        <f>VLOOKUP(B49,[1]Sheet1!$B$3:$D$81,3,FALSE)</f>
        <v>45</v>
      </c>
      <c r="F49" s="13">
        <f t="shared" si="5"/>
        <v>13.5</v>
      </c>
      <c r="G49" s="15" t="s">
        <v>59</v>
      </c>
      <c r="H49" s="13">
        <v>0</v>
      </c>
      <c r="I49" s="18">
        <f t="shared" si="7"/>
        <v>0</v>
      </c>
      <c r="J49" s="18"/>
      <c r="K49" s="18"/>
      <c r="L49" s="14">
        <f t="shared" si="4"/>
        <v>13.5</v>
      </c>
      <c r="M49" s="18"/>
    </row>
    <row r="50" s="4" customFormat="1" ht="25" customHeight="1" spans="1:13">
      <c r="A50" s="12">
        <v>48</v>
      </c>
      <c r="B50" s="13" t="s">
        <v>69</v>
      </c>
      <c r="C50" s="13" t="s">
        <v>15</v>
      </c>
      <c r="D50" s="13" t="s">
        <v>16</v>
      </c>
      <c r="E50" s="13" t="str">
        <f>VLOOKUP(B50,[1]Sheet1!$B$3:$D$81,3,FALSE)</f>
        <v>45</v>
      </c>
      <c r="F50" s="13">
        <f t="shared" si="5"/>
        <v>13.5</v>
      </c>
      <c r="G50" s="15" t="s">
        <v>59</v>
      </c>
      <c r="H50" s="13">
        <v>0</v>
      </c>
      <c r="I50" s="18">
        <f t="shared" si="7"/>
        <v>0</v>
      </c>
      <c r="J50" s="18"/>
      <c r="K50" s="18"/>
      <c r="L50" s="14">
        <f t="shared" si="4"/>
        <v>13.5</v>
      </c>
      <c r="M50" s="18"/>
    </row>
    <row r="51" s="4" customFormat="1" ht="25" customHeight="1" spans="1:13">
      <c r="A51" s="9">
        <v>49</v>
      </c>
      <c r="B51" s="16" t="s">
        <v>70</v>
      </c>
      <c r="C51" s="16" t="s">
        <v>20</v>
      </c>
      <c r="D51" s="16" t="s">
        <v>71</v>
      </c>
      <c r="E51" s="10" t="str">
        <f>VLOOKUP(B51,[1]Sheet1!$B$3:$D$81,3,FALSE)</f>
        <v>85</v>
      </c>
      <c r="F51" s="16">
        <f>E51*0.6</f>
        <v>51</v>
      </c>
      <c r="G51" s="17" t="s">
        <v>72</v>
      </c>
      <c r="H51" s="10">
        <v>0</v>
      </c>
      <c r="I51" s="16">
        <f t="shared" si="7"/>
        <v>0</v>
      </c>
      <c r="J51" s="16"/>
      <c r="K51" s="16"/>
      <c r="L51" s="11">
        <f t="shared" si="4"/>
        <v>51</v>
      </c>
      <c r="M51" s="17" t="s">
        <v>18</v>
      </c>
    </row>
    <row r="52" s="4" customFormat="1" ht="25" customHeight="1" spans="1:13">
      <c r="A52" s="9">
        <v>50</v>
      </c>
      <c r="B52" s="16" t="s">
        <v>73</v>
      </c>
      <c r="C52" s="16" t="s">
        <v>20</v>
      </c>
      <c r="D52" s="16" t="s">
        <v>71</v>
      </c>
      <c r="E52" s="10" t="str">
        <f>VLOOKUP(B52,[1]Sheet1!$B$3:$D$81,3,FALSE)</f>
        <v>70</v>
      </c>
      <c r="F52" s="16">
        <f t="shared" ref="F52:F81" si="8">E52*0.6</f>
        <v>42</v>
      </c>
      <c r="G52" s="17" t="s">
        <v>72</v>
      </c>
      <c r="H52" s="10">
        <v>0</v>
      </c>
      <c r="I52" s="16">
        <f t="shared" si="7"/>
        <v>0</v>
      </c>
      <c r="J52" s="16"/>
      <c r="K52" s="16"/>
      <c r="L52" s="11">
        <f t="shared" si="4"/>
        <v>42</v>
      </c>
      <c r="M52" s="17" t="s">
        <v>18</v>
      </c>
    </row>
    <row r="53" s="4" customFormat="1" ht="25" customHeight="1" spans="1:13">
      <c r="A53" s="9">
        <v>51</v>
      </c>
      <c r="B53" s="16" t="s">
        <v>74</v>
      </c>
      <c r="C53" s="16" t="s">
        <v>15</v>
      </c>
      <c r="D53" s="16" t="s">
        <v>71</v>
      </c>
      <c r="E53" s="10" t="str">
        <f>VLOOKUP(B53,[1]Sheet1!$B$3:$D$81,3,FALSE)</f>
        <v>55</v>
      </c>
      <c r="F53" s="16">
        <f t="shared" si="8"/>
        <v>33</v>
      </c>
      <c r="G53" s="17" t="s">
        <v>72</v>
      </c>
      <c r="H53" s="10">
        <v>0</v>
      </c>
      <c r="I53" s="16">
        <f t="shared" si="7"/>
        <v>0</v>
      </c>
      <c r="J53" s="16"/>
      <c r="K53" s="16"/>
      <c r="L53" s="11">
        <f t="shared" si="4"/>
        <v>33</v>
      </c>
      <c r="M53" s="17" t="s">
        <v>18</v>
      </c>
    </row>
    <row r="54" s="4" customFormat="1" ht="25" customHeight="1" spans="1:13">
      <c r="A54" s="9">
        <v>52</v>
      </c>
      <c r="B54" s="16" t="s">
        <v>75</v>
      </c>
      <c r="C54" s="16" t="s">
        <v>20</v>
      </c>
      <c r="D54" s="16" t="s">
        <v>71</v>
      </c>
      <c r="E54" s="10" t="str">
        <f>VLOOKUP(B54,[1]Sheet1!$B$3:$D$81,3,FALSE)</f>
        <v>50</v>
      </c>
      <c r="F54" s="16">
        <f t="shared" si="8"/>
        <v>30</v>
      </c>
      <c r="G54" s="17" t="s">
        <v>72</v>
      </c>
      <c r="H54" s="10">
        <v>0</v>
      </c>
      <c r="I54" s="16">
        <f t="shared" si="7"/>
        <v>0</v>
      </c>
      <c r="J54" s="16"/>
      <c r="K54" s="16"/>
      <c r="L54" s="11">
        <f t="shared" si="4"/>
        <v>30</v>
      </c>
      <c r="M54" s="17" t="s">
        <v>18</v>
      </c>
    </row>
    <row r="55" s="4" customFormat="1" ht="25" customHeight="1" spans="1:13">
      <c r="A55" s="12">
        <v>53</v>
      </c>
      <c r="B55" s="18" t="s">
        <v>76</v>
      </c>
      <c r="C55" s="18" t="s">
        <v>15</v>
      </c>
      <c r="D55" s="18" t="s">
        <v>71</v>
      </c>
      <c r="E55" s="13" t="str">
        <f>VLOOKUP(B55,[1]Sheet1!$B$3:$D$81,3,FALSE)</f>
        <v>45</v>
      </c>
      <c r="F55" s="18">
        <f t="shared" si="8"/>
        <v>27</v>
      </c>
      <c r="G55" s="19" t="s">
        <v>72</v>
      </c>
      <c r="H55" s="13">
        <v>0</v>
      </c>
      <c r="I55" s="18">
        <f t="shared" si="7"/>
        <v>0</v>
      </c>
      <c r="J55" s="18"/>
      <c r="K55" s="18"/>
      <c r="L55" s="14">
        <f t="shared" si="4"/>
        <v>27</v>
      </c>
      <c r="M55" s="19"/>
    </row>
    <row r="56" s="4" customFormat="1" ht="25" customHeight="1" spans="1:13">
      <c r="A56" s="12">
        <v>54</v>
      </c>
      <c r="B56" s="18" t="s">
        <v>77</v>
      </c>
      <c r="C56" s="18" t="s">
        <v>15</v>
      </c>
      <c r="D56" s="18" t="s">
        <v>71</v>
      </c>
      <c r="E56" s="13" t="str">
        <f>VLOOKUP(B56,[1]Sheet1!$B$3:$D$81,3,FALSE)</f>
        <v>35</v>
      </c>
      <c r="F56" s="18">
        <f t="shared" si="8"/>
        <v>21</v>
      </c>
      <c r="G56" s="19" t="s">
        <v>72</v>
      </c>
      <c r="H56" s="13">
        <v>0</v>
      </c>
      <c r="I56" s="18">
        <f t="shared" si="7"/>
        <v>0</v>
      </c>
      <c r="J56" s="18"/>
      <c r="K56" s="18"/>
      <c r="L56" s="14">
        <f t="shared" si="4"/>
        <v>21</v>
      </c>
      <c r="M56" s="19"/>
    </row>
    <row r="57" s="4" customFormat="1" ht="25" customHeight="1" spans="1:13">
      <c r="A57" s="9">
        <v>55</v>
      </c>
      <c r="B57" s="10" t="s">
        <v>78</v>
      </c>
      <c r="C57" s="10" t="s">
        <v>15</v>
      </c>
      <c r="D57" s="10" t="s">
        <v>79</v>
      </c>
      <c r="E57" s="10" t="str">
        <f>VLOOKUP(B57,[1]Sheet1!$B$3:$D$81,3,FALSE)</f>
        <v>80</v>
      </c>
      <c r="F57" s="16">
        <f t="shared" si="8"/>
        <v>48</v>
      </c>
      <c r="G57" s="17" t="s">
        <v>72</v>
      </c>
      <c r="H57" s="10">
        <v>0</v>
      </c>
      <c r="I57" s="16">
        <f t="shared" ref="I57:I71" si="9">H57*0.3</f>
        <v>0</v>
      </c>
      <c r="J57" s="16"/>
      <c r="K57" s="16"/>
      <c r="L57" s="11">
        <f t="shared" si="4"/>
        <v>48</v>
      </c>
      <c r="M57" s="17" t="s">
        <v>18</v>
      </c>
    </row>
    <row r="58" s="4" customFormat="1" ht="25" customHeight="1" spans="1:13">
      <c r="A58" s="9">
        <v>56</v>
      </c>
      <c r="B58" s="10" t="s">
        <v>80</v>
      </c>
      <c r="C58" s="10" t="s">
        <v>15</v>
      </c>
      <c r="D58" s="10" t="s">
        <v>79</v>
      </c>
      <c r="E58" s="10" t="str">
        <f>VLOOKUP(B58,[1]Sheet1!$B$3:$D$81,3,FALSE)</f>
        <v>75</v>
      </c>
      <c r="F58" s="16">
        <f t="shared" si="8"/>
        <v>45</v>
      </c>
      <c r="G58" s="17" t="s">
        <v>72</v>
      </c>
      <c r="H58" s="10">
        <v>0</v>
      </c>
      <c r="I58" s="16">
        <f t="shared" si="9"/>
        <v>0</v>
      </c>
      <c r="J58" s="16"/>
      <c r="K58" s="16"/>
      <c r="L58" s="11">
        <f t="shared" si="4"/>
        <v>45</v>
      </c>
      <c r="M58" s="17" t="s">
        <v>18</v>
      </c>
    </row>
    <row r="59" s="4" customFormat="1" ht="25" customHeight="1" spans="1:13">
      <c r="A59" s="9">
        <v>57</v>
      </c>
      <c r="B59" s="10" t="s">
        <v>81</v>
      </c>
      <c r="C59" s="10" t="s">
        <v>15</v>
      </c>
      <c r="D59" s="10" t="s">
        <v>79</v>
      </c>
      <c r="E59" s="10" t="str">
        <f>VLOOKUP(B59,[1]Sheet1!$B$3:$D$81,3,FALSE)</f>
        <v>75</v>
      </c>
      <c r="F59" s="16">
        <f t="shared" si="8"/>
        <v>45</v>
      </c>
      <c r="G59" s="17" t="s">
        <v>72</v>
      </c>
      <c r="H59" s="10">
        <v>0</v>
      </c>
      <c r="I59" s="16">
        <f t="shared" si="9"/>
        <v>0</v>
      </c>
      <c r="J59" s="16"/>
      <c r="K59" s="16"/>
      <c r="L59" s="11">
        <f t="shared" si="4"/>
        <v>45</v>
      </c>
      <c r="M59" s="17" t="s">
        <v>18</v>
      </c>
    </row>
    <row r="60" s="4" customFormat="1" ht="25" customHeight="1" spans="1:13">
      <c r="A60" s="9">
        <v>58</v>
      </c>
      <c r="B60" s="10" t="s">
        <v>82</v>
      </c>
      <c r="C60" s="10" t="s">
        <v>20</v>
      </c>
      <c r="D60" s="10" t="s">
        <v>79</v>
      </c>
      <c r="E60" s="10" t="str">
        <f>VLOOKUP(B60,[1]Sheet1!$B$3:$D$81,3,FALSE)</f>
        <v>70</v>
      </c>
      <c r="F60" s="16">
        <f t="shared" si="8"/>
        <v>42</v>
      </c>
      <c r="G60" s="17" t="s">
        <v>72</v>
      </c>
      <c r="H60" s="10">
        <v>0</v>
      </c>
      <c r="I60" s="16">
        <f t="shared" si="9"/>
        <v>0</v>
      </c>
      <c r="J60" s="16"/>
      <c r="K60" s="16"/>
      <c r="L60" s="11">
        <f t="shared" si="4"/>
        <v>42</v>
      </c>
      <c r="M60" s="17" t="s">
        <v>18</v>
      </c>
    </row>
    <row r="61" s="4" customFormat="1" ht="25" customHeight="1" spans="1:13">
      <c r="A61" s="9">
        <v>59</v>
      </c>
      <c r="B61" s="10" t="s">
        <v>83</v>
      </c>
      <c r="C61" s="10" t="s">
        <v>15</v>
      </c>
      <c r="D61" s="10" t="s">
        <v>79</v>
      </c>
      <c r="E61" s="10" t="str">
        <f>VLOOKUP(B61,[1]Sheet1!$B$3:$D$81,3,FALSE)</f>
        <v>65</v>
      </c>
      <c r="F61" s="16">
        <f t="shared" si="8"/>
        <v>39</v>
      </c>
      <c r="G61" s="17" t="s">
        <v>72</v>
      </c>
      <c r="H61" s="10">
        <v>0</v>
      </c>
      <c r="I61" s="16">
        <f t="shared" si="9"/>
        <v>0</v>
      </c>
      <c r="J61" s="16"/>
      <c r="K61" s="16"/>
      <c r="L61" s="11">
        <f t="shared" si="4"/>
        <v>39</v>
      </c>
      <c r="M61" s="17" t="s">
        <v>18</v>
      </c>
    </row>
    <row r="62" s="4" customFormat="1" ht="25" customHeight="1" spans="1:13">
      <c r="A62" s="9">
        <v>60</v>
      </c>
      <c r="B62" s="10" t="s">
        <v>84</v>
      </c>
      <c r="C62" s="10" t="s">
        <v>15</v>
      </c>
      <c r="D62" s="10" t="s">
        <v>79</v>
      </c>
      <c r="E62" s="10" t="str">
        <f>VLOOKUP(B62,[1]Sheet1!$B$3:$D$81,3,FALSE)</f>
        <v>60</v>
      </c>
      <c r="F62" s="16">
        <f t="shared" si="8"/>
        <v>36</v>
      </c>
      <c r="G62" s="17" t="s">
        <v>72</v>
      </c>
      <c r="H62" s="10">
        <v>0</v>
      </c>
      <c r="I62" s="16">
        <f t="shared" si="9"/>
        <v>0</v>
      </c>
      <c r="J62" s="16"/>
      <c r="K62" s="16"/>
      <c r="L62" s="11">
        <f t="shared" si="4"/>
        <v>36</v>
      </c>
      <c r="M62" s="17" t="s">
        <v>18</v>
      </c>
    </row>
    <row r="63" s="4" customFormat="1" ht="25" customHeight="1" spans="1:13">
      <c r="A63" s="9">
        <v>61</v>
      </c>
      <c r="B63" s="10" t="s">
        <v>85</v>
      </c>
      <c r="C63" s="10" t="s">
        <v>15</v>
      </c>
      <c r="D63" s="10" t="s">
        <v>79</v>
      </c>
      <c r="E63" s="10" t="str">
        <f>VLOOKUP(B63,[1]Sheet1!$B$3:$D$81,3,FALSE)</f>
        <v>60</v>
      </c>
      <c r="F63" s="16">
        <f t="shared" si="8"/>
        <v>36</v>
      </c>
      <c r="G63" s="17" t="s">
        <v>72</v>
      </c>
      <c r="H63" s="10">
        <v>0</v>
      </c>
      <c r="I63" s="16">
        <f t="shared" si="9"/>
        <v>0</v>
      </c>
      <c r="J63" s="16"/>
      <c r="K63" s="16"/>
      <c r="L63" s="11">
        <f t="shared" si="4"/>
        <v>36</v>
      </c>
      <c r="M63" s="17" t="s">
        <v>18</v>
      </c>
    </row>
    <row r="64" s="4" customFormat="1" ht="25" customHeight="1" spans="1:13">
      <c r="A64" s="9">
        <v>62</v>
      </c>
      <c r="B64" s="10" t="s">
        <v>86</v>
      </c>
      <c r="C64" s="10" t="s">
        <v>15</v>
      </c>
      <c r="D64" s="10" t="s">
        <v>79</v>
      </c>
      <c r="E64" s="10" t="str">
        <f>VLOOKUP(B64,[1]Sheet1!$B$3:$D$81,3,FALSE)</f>
        <v>60</v>
      </c>
      <c r="F64" s="16">
        <f t="shared" si="8"/>
        <v>36</v>
      </c>
      <c r="G64" s="17" t="s">
        <v>72</v>
      </c>
      <c r="H64" s="10">
        <v>0</v>
      </c>
      <c r="I64" s="16">
        <f t="shared" si="9"/>
        <v>0</v>
      </c>
      <c r="J64" s="16"/>
      <c r="K64" s="16"/>
      <c r="L64" s="11">
        <f t="shared" si="4"/>
        <v>36</v>
      </c>
      <c r="M64" s="17" t="s">
        <v>18</v>
      </c>
    </row>
    <row r="65" s="4" customFormat="1" ht="25" customHeight="1" spans="1:13">
      <c r="A65" s="9">
        <v>63</v>
      </c>
      <c r="B65" s="10" t="s">
        <v>87</v>
      </c>
      <c r="C65" s="10" t="s">
        <v>15</v>
      </c>
      <c r="D65" s="10" t="s">
        <v>79</v>
      </c>
      <c r="E65" s="10" t="str">
        <f>VLOOKUP(B65,[1]Sheet1!$B$3:$D$81,3,FALSE)</f>
        <v>60</v>
      </c>
      <c r="F65" s="16">
        <f t="shared" si="8"/>
        <v>36</v>
      </c>
      <c r="G65" s="17" t="s">
        <v>72</v>
      </c>
      <c r="H65" s="10">
        <v>0</v>
      </c>
      <c r="I65" s="16">
        <f t="shared" si="9"/>
        <v>0</v>
      </c>
      <c r="J65" s="16"/>
      <c r="K65" s="16"/>
      <c r="L65" s="11">
        <f t="shared" si="4"/>
        <v>36</v>
      </c>
      <c r="M65" s="17" t="s">
        <v>18</v>
      </c>
    </row>
    <row r="66" s="4" customFormat="1" ht="25" customHeight="1" spans="1:13">
      <c r="A66" s="9">
        <v>64</v>
      </c>
      <c r="B66" s="10" t="s">
        <v>88</v>
      </c>
      <c r="C66" s="10" t="s">
        <v>20</v>
      </c>
      <c r="D66" s="10" t="s">
        <v>79</v>
      </c>
      <c r="E66" s="10" t="str">
        <f>VLOOKUP(B66,[1]Sheet1!$B$3:$D$81,3,FALSE)</f>
        <v>60</v>
      </c>
      <c r="F66" s="16">
        <f t="shared" si="8"/>
        <v>36</v>
      </c>
      <c r="G66" s="17" t="s">
        <v>72</v>
      </c>
      <c r="H66" s="10">
        <v>0</v>
      </c>
      <c r="I66" s="16">
        <f t="shared" si="9"/>
        <v>0</v>
      </c>
      <c r="J66" s="16"/>
      <c r="K66" s="16"/>
      <c r="L66" s="11">
        <f t="shared" si="4"/>
        <v>36</v>
      </c>
      <c r="M66" s="17" t="s">
        <v>18</v>
      </c>
    </row>
    <row r="67" s="4" customFormat="1" ht="25" customHeight="1" spans="1:13">
      <c r="A67" s="9">
        <v>65</v>
      </c>
      <c r="B67" s="10" t="s">
        <v>89</v>
      </c>
      <c r="C67" s="10" t="s">
        <v>15</v>
      </c>
      <c r="D67" s="10" t="s">
        <v>79</v>
      </c>
      <c r="E67" s="10" t="str">
        <f>VLOOKUP(B67,[1]Sheet1!$B$3:$D$81,3,FALSE)</f>
        <v>60</v>
      </c>
      <c r="F67" s="16">
        <f t="shared" si="8"/>
        <v>36</v>
      </c>
      <c r="G67" s="17" t="s">
        <v>72</v>
      </c>
      <c r="H67" s="10">
        <v>0</v>
      </c>
      <c r="I67" s="16">
        <f t="shared" si="9"/>
        <v>0</v>
      </c>
      <c r="J67" s="16"/>
      <c r="K67" s="16"/>
      <c r="L67" s="11">
        <f t="shared" si="4"/>
        <v>36</v>
      </c>
      <c r="M67" s="17" t="s">
        <v>18</v>
      </c>
    </row>
    <row r="68" s="4" customFormat="1" ht="25" customHeight="1" spans="1:13">
      <c r="A68" s="12">
        <v>66</v>
      </c>
      <c r="B68" s="13" t="s">
        <v>90</v>
      </c>
      <c r="C68" s="13" t="s">
        <v>15</v>
      </c>
      <c r="D68" s="13" t="s">
        <v>79</v>
      </c>
      <c r="E68" s="13" t="str">
        <f>VLOOKUP(B68,[1]Sheet1!$B$3:$D$81,3,FALSE)</f>
        <v>55</v>
      </c>
      <c r="F68" s="18">
        <f t="shared" si="8"/>
        <v>33</v>
      </c>
      <c r="G68" s="19" t="s">
        <v>72</v>
      </c>
      <c r="H68" s="13">
        <v>0</v>
      </c>
      <c r="I68" s="18">
        <f t="shared" si="9"/>
        <v>0</v>
      </c>
      <c r="J68" s="18"/>
      <c r="K68" s="18"/>
      <c r="L68" s="14">
        <f t="shared" si="4"/>
        <v>33</v>
      </c>
      <c r="M68" s="19"/>
    </row>
    <row r="69" s="4" customFormat="1" ht="25" customHeight="1" spans="1:13">
      <c r="A69" s="12">
        <v>67</v>
      </c>
      <c r="B69" s="13" t="s">
        <v>91</v>
      </c>
      <c r="C69" s="13" t="s">
        <v>15</v>
      </c>
      <c r="D69" s="13" t="s">
        <v>79</v>
      </c>
      <c r="E69" s="13" t="str">
        <f>VLOOKUP(B69,[1]Sheet1!$B$3:$D$81,3,FALSE)</f>
        <v>35</v>
      </c>
      <c r="F69" s="18">
        <f t="shared" si="8"/>
        <v>21</v>
      </c>
      <c r="G69" s="19" t="s">
        <v>72</v>
      </c>
      <c r="H69" s="13">
        <v>0</v>
      </c>
      <c r="I69" s="18">
        <f t="shared" si="9"/>
        <v>0</v>
      </c>
      <c r="J69" s="18"/>
      <c r="K69" s="18"/>
      <c r="L69" s="14">
        <f t="shared" si="4"/>
        <v>21</v>
      </c>
      <c r="M69" s="19"/>
    </row>
    <row r="70" s="4" customFormat="1" ht="25" customHeight="1" spans="1:13">
      <c r="A70" s="9">
        <v>68</v>
      </c>
      <c r="B70" s="22" t="s">
        <v>92</v>
      </c>
      <c r="C70" s="22" t="s">
        <v>15</v>
      </c>
      <c r="D70" s="22" t="s">
        <v>93</v>
      </c>
      <c r="E70" s="10">
        <f>VLOOKUP(B70,[1]Sheet1!$B$3:$D$81,3,FALSE)</f>
        <v>70</v>
      </c>
      <c r="F70" s="16">
        <f t="shared" si="8"/>
        <v>42</v>
      </c>
      <c r="G70" s="17" t="s">
        <v>72</v>
      </c>
      <c r="H70" s="10">
        <v>0</v>
      </c>
      <c r="I70" s="16">
        <f t="shared" si="9"/>
        <v>0</v>
      </c>
      <c r="J70" s="16"/>
      <c r="K70" s="16"/>
      <c r="L70" s="11">
        <f t="shared" si="4"/>
        <v>42</v>
      </c>
      <c r="M70" s="17" t="s">
        <v>18</v>
      </c>
    </row>
    <row r="71" s="4" customFormat="1" ht="25" customHeight="1" spans="1:13">
      <c r="A71" s="9">
        <v>69</v>
      </c>
      <c r="B71" s="22" t="s">
        <v>94</v>
      </c>
      <c r="C71" s="22" t="s">
        <v>15</v>
      </c>
      <c r="D71" s="22" t="s">
        <v>93</v>
      </c>
      <c r="E71" s="10">
        <f>VLOOKUP(B71,[1]Sheet1!$B$3:$D$81,3,FALSE)</f>
        <v>55</v>
      </c>
      <c r="F71" s="16">
        <f t="shared" si="8"/>
        <v>33</v>
      </c>
      <c r="G71" s="17" t="s">
        <v>72</v>
      </c>
      <c r="H71" s="10">
        <v>0</v>
      </c>
      <c r="I71" s="16">
        <f t="shared" si="9"/>
        <v>0</v>
      </c>
      <c r="J71" s="16"/>
      <c r="K71" s="16"/>
      <c r="L71" s="11">
        <f t="shared" si="4"/>
        <v>33</v>
      </c>
      <c r="M71" s="17" t="s">
        <v>18</v>
      </c>
    </row>
    <row r="72" s="4" customFormat="1" ht="25" customHeight="1" spans="1:13">
      <c r="A72" s="9">
        <v>70</v>
      </c>
      <c r="B72" s="22" t="s">
        <v>95</v>
      </c>
      <c r="C72" s="22" t="s">
        <v>15</v>
      </c>
      <c r="D72" s="22" t="s">
        <v>93</v>
      </c>
      <c r="E72" s="10">
        <f>VLOOKUP(B72,[1]Sheet1!$B$3:$D$81,3,FALSE)</f>
        <v>55</v>
      </c>
      <c r="F72" s="16">
        <f t="shared" si="8"/>
        <v>33</v>
      </c>
      <c r="G72" s="17" t="s">
        <v>72</v>
      </c>
      <c r="H72" s="10">
        <v>0</v>
      </c>
      <c r="I72" s="16">
        <f t="shared" ref="I72:I87" si="10">H72*0.3</f>
        <v>0</v>
      </c>
      <c r="J72" s="16"/>
      <c r="K72" s="16"/>
      <c r="L72" s="11">
        <f t="shared" si="4"/>
        <v>33</v>
      </c>
      <c r="M72" s="17" t="s">
        <v>18</v>
      </c>
    </row>
    <row r="73" s="4" customFormat="1" ht="25" customHeight="1" spans="1:13">
      <c r="A73" s="9">
        <v>71</v>
      </c>
      <c r="B73" s="22" t="s">
        <v>96</v>
      </c>
      <c r="C73" s="22" t="s">
        <v>15</v>
      </c>
      <c r="D73" s="22" t="s">
        <v>93</v>
      </c>
      <c r="E73" s="10">
        <f>VLOOKUP(B73,[1]Sheet1!$B$3:$D$81,3,FALSE)</f>
        <v>50</v>
      </c>
      <c r="F73" s="16">
        <f t="shared" si="8"/>
        <v>30</v>
      </c>
      <c r="G73" s="17" t="s">
        <v>72</v>
      </c>
      <c r="H73" s="10">
        <v>0</v>
      </c>
      <c r="I73" s="16">
        <f t="shared" si="10"/>
        <v>0</v>
      </c>
      <c r="J73" s="16"/>
      <c r="K73" s="16"/>
      <c r="L73" s="11">
        <f t="shared" si="4"/>
        <v>30</v>
      </c>
      <c r="M73" s="17" t="s">
        <v>18</v>
      </c>
    </row>
    <row r="74" s="4" customFormat="1" ht="25" customHeight="1" spans="1:13">
      <c r="A74" s="9">
        <v>72</v>
      </c>
      <c r="B74" s="22" t="s">
        <v>97</v>
      </c>
      <c r="C74" s="22" t="s">
        <v>20</v>
      </c>
      <c r="D74" s="22" t="s">
        <v>93</v>
      </c>
      <c r="E74" s="10">
        <f>VLOOKUP(B74,[1]Sheet1!$B$3:$D$81,3,FALSE)</f>
        <v>50</v>
      </c>
      <c r="F74" s="16">
        <f t="shared" si="8"/>
        <v>30</v>
      </c>
      <c r="G74" s="17" t="s">
        <v>72</v>
      </c>
      <c r="H74" s="10">
        <v>0</v>
      </c>
      <c r="I74" s="16">
        <f t="shared" si="10"/>
        <v>0</v>
      </c>
      <c r="J74" s="16"/>
      <c r="K74" s="16"/>
      <c r="L74" s="11">
        <f t="shared" si="4"/>
        <v>30</v>
      </c>
      <c r="M74" s="17" t="s">
        <v>18</v>
      </c>
    </row>
    <row r="75" s="4" customFormat="1" ht="25" customHeight="1" spans="1:13">
      <c r="A75" s="12">
        <v>73</v>
      </c>
      <c r="B75" s="23" t="s">
        <v>98</v>
      </c>
      <c r="C75" s="23" t="s">
        <v>15</v>
      </c>
      <c r="D75" s="23" t="s">
        <v>93</v>
      </c>
      <c r="E75" s="13">
        <f>VLOOKUP(B75,[1]Sheet1!$B$3:$D$81,3,FALSE)</f>
        <v>45</v>
      </c>
      <c r="F75" s="18">
        <f t="shared" si="8"/>
        <v>27</v>
      </c>
      <c r="G75" s="19" t="s">
        <v>72</v>
      </c>
      <c r="H75" s="13">
        <v>0</v>
      </c>
      <c r="I75" s="18">
        <f t="shared" si="10"/>
        <v>0</v>
      </c>
      <c r="J75" s="18"/>
      <c r="K75" s="18"/>
      <c r="L75" s="14">
        <f t="shared" si="4"/>
        <v>27</v>
      </c>
      <c r="M75" s="19"/>
    </row>
    <row r="76" s="4" customFormat="1" ht="25" customHeight="1" spans="1:13">
      <c r="A76" s="12">
        <v>74</v>
      </c>
      <c r="B76" s="23" t="s">
        <v>99</v>
      </c>
      <c r="C76" s="23" t="s">
        <v>20</v>
      </c>
      <c r="D76" s="23" t="s">
        <v>93</v>
      </c>
      <c r="E76" s="13">
        <f>VLOOKUP(B76,[1]Sheet1!$B$3:$D$81,3,FALSE)</f>
        <v>40</v>
      </c>
      <c r="F76" s="18">
        <f t="shared" si="8"/>
        <v>24</v>
      </c>
      <c r="G76" s="19" t="s">
        <v>72</v>
      </c>
      <c r="H76" s="13">
        <v>0</v>
      </c>
      <c r="I76" s="18">
        <f t="shared" si="10"/>
        <v>0</v>
      </c>
      <c r="J76" s="18"/>
      <c r="K76" s="18"/>
      <c r="L76" s="14">
        <f t="shared" si="4"/>
        <v>24</v>
      </c>
      <c r="M76" s="19"/>
    </row>
    <row r="77" s="4" customFormat="1" ht="25" customHeight="1" spans="1:13">
      <c r="A77" s="12">
        <v>75</v>
      </c>
      <c r="B77" s="23" t="s">
        <v>100</v>
      </c>
      <c r="C77" s="23" t="s">
        <v>15</v>
      </c>
      <c r="D77" s="23" t="s">
        <v>93</v>
      </c>
      <c r="E77" s="13">
        <f>VLOOKUP(B77,[1]Sheet1!$B$3:$D$81,3,FALSE)</f>
        <v>40</v>
      </c>
      <c r="F77" s="18">
        <f t="shared" si="8"/>
        <v>24</v>
      </c>
      <c r="G77" s="19" t="s">
        <v>72</v>
      </c>
      <c r="H77" s="13">
        <v>0</v>
      </c>
      <c r="I77" s="18">
        <f t="shared" si="10"/>
        <v>0</v>
      </c>
      <c r="J77" s="18"/>
      <c r="K77" s="18"/>
      <c r="L77" s="14">
        <f t="shared" si="4"/>
        <v>24</v>
      </c>
      <c r="M77" s="19"/>
    </row>
    <row r="78" s="5" customFormat="1" ht="25" hidden="1" customHeight="1" spans="1:13">
      <c r="A78" s="9">
        <v>76</v>
      </c>
      <c r="B78" s="22" t="s">
        <v>101</v>
      </c>
      <c r="C78" s="22" t="s">
        <v>15</v>
      </c>
      <c r="D78" s="22" t="s">
        <v>102</v>
      </c>
      <c r="E78" s="10">
        <f>VLOOKUP(B78,[1]Sheet1!$B$3:$D$81,3,FALSE)</f>
        <v>90</v>
      </c>
      <c r="F78" s="16">
        <f t="shared" si="8"/>
        <v>54</v>
      </c>
      <c r="G78" s="17" t="s">
        <v>72</v>
      </c>
      <c r="H78" s="10">
        <v>0</v>
      </c>
      <c r="I78" s="16">
        <f t="shared" si="10"/>
        <v>0</v>
      </c>
      <c r="J78" s="16"/>
      <c r="K78" s="16"/>
      <c r="L78" s="11">
        <f t="shared" si="4"/>
        <v>54</v>
      </c>
      <c r="M78" s="17" t="s">
        <v>18</v>
      </c>
    </row>
    <row r="79" s="5" customFormat="1" ht="25" hidden="1" customHeight="1" spans="1:13">
      <c r="A79" s="9">
        <v>77</v>
      </c>
      <c r="B79" s="22" t="s">
        <v>103</v>
      </c>
      <c r="C79" s="22" t="s">
        <v>15</v>
      </c>
      <c r="D79" s="22" t="s">
        <v>102</v>
      </c>
      <c r="E79" s="10">
        <f>VLOOKUP(B79,[1]Sheet1!$B$3:$D$81,3,FALSE)</f>
        <v>85</v>
      </c>
      <c r="F79" s="16">
        <f t="shared" si="8"/>
        <v>51</v>
      </c>
      <c r="G79" s="17" t="s">
        <v>72</v>
      </c>
      <c r="H79" s="10">
        <v>0</v>
      </c>
      <c r="I79" s="16">
        <f t="shared" si="10"/>
        <v>0</v>
      </c>
      <c r="J79" s="16"/>
      <c r="K79" s="16"/>
      <c r="L79" s="11">
        <f t="shared" si="4"/>
        <v>51</v>
      </c>
      <c r="M79" s="17" t="s">
        <v>18</v>
      </c>
    </row>
    <row r="80" s="5" customFormat="1" ht="25" hidden="1" customHeight="1" spans="1:13">
      <c r="A80" s="9">
        <v>78</v>
      </c>
      <c r="B80" s="22" t="s">
        <v>104</v>
      </c>
      <c r="C80" s="22" t="s">
        <v>20</v>
      </c>
      <c r="D80" s="22" t="s">
        <v>102</v>
      </c>
      <c r="E80" s="10">
        <f>VLOOKUP(B80,[1]Sheet1!$B$3:$D$81,3,FALSE)</f>
        <v>80</v>
      </c>
      <c r="F80" s="16">
        <f t="shared" si="8"/>
        <v>48</v>
      </c>
      <c r="G80" s="17" t="s">
        <v>72</v>
      </c>
      <c r="H80" s="10">
        <v>0</v>
      </c>
      <c r="I80" s="16">
        <f t="shared" si="10"/>
        <v>0</v>
      </c>
      <c r="J80" s="16"/>
      <c r="K80" s="16"/>
      <c r="L80" s="11">
        <f t="shared" si="4"/>
        <v>48</v>
      </c>
      <c r="M80" s="17" t="s">
        <v>18</v>
      </c>
    </row>
    <row r="81" s="5" customFormat="1" ht="25" hidden="1" customHeight="1" spans="1:13">
      <c r="A81" s="9">
        <v>79</v>
      </c>
      <c r="B81" s="22" t="s">
        <v>105</v>
      </c>
      <c r="C81" s="22" t="s">
        <v>15</v>
      </c>
      <c r="D81" s="22" t="s">
        <v>102</v>
      </c>
      <c r="E81" s="10">
        <f>VLOOKUP(B81,[1]Sheet1!$B$3:$D$81,3,FALSE)</f>
        <v>70</v>
      </c>
      <c r="F81" s="16">
        <f t="shared" si="8"/>
        <v>42</v>
      </c>
      <c r="G81" s="17" t="s">
        <v>72</v>
      </c>
      <c r="H81" s="10">
        <v>0</v>
      </c>
      <c r="I81" s="16">
        <f t="shared" si="10"/>
        <v>0</v>
      </c>
      <c r="J81" s="16"/>
      <c r="K81" s="16"/>
      <c r="L81" s="11">
        <f t="shared" si="4"/>
        <v>42</v>
      </c>
      <c r="M81" s="17" t="s">
        <v>18</v>
      </c>
    </row>
    <row r="82" s="4" customFormat="1" ht="25" customHeight="1" spans="1:13">
      <c r="A82" s="9">
        <v>80</v>
      </c>
      <c r="B82" s="24" t="s">
        <v>106</v>
      </c>
      <c r="C82" s="24" t="s">
        <v>15</v>
      </c>
      <c r="D82" s="16" t="s">
        <v>107</v>
      </c>
      <c r="E82" s="17" t="s">
        <v>108</v>
      </c>
      <c r="F82" s="16">
        <v>0</v>
      </c>
      <c r="G82" s="17" t="s">
        <v>72</v>
      </c>
      <c r="H82" s="10">
        <v>0</v>
      </c>
      <c r="I82" s="16">
        <f t="shared" si="10"/>
        <v>0</v>
      </c>
      <c r="J82" s="16"/>
      <c r="K82" s="16"/>
      <c r="L82" s="11">
        <f t="shared" si="4"/>
        <v>0</v>
      </c>
      <c r="M82" s="17" t="s">
        <v>18</v>
      </c>
    </row>
    <row r="83" s="4" customFormat="1" ht="25" customHeight="1" spans="1:13">
      <c r="A83" s="9">
        <v>81</v>
      </c>
      <c r="B83" s="24" t="s">
        <v>109</v>
      </c>
      <c r="C83" s="24" t="s">
        <v>15</v>
      </c>
      <c r="D83" s="16" t="s">
        <v>107</v>
      </c>
      <c r="E83" s="17" t="s">
        <v>108</v>
      </c>
      <c r="F83" s="16">
        <v>0</v>
      </c>
      <c r="G83" s="17" t="s">
        <v>72</v>
      </c>
      <c r="H83" s="10">
        <v>0</v>
      </c>
      <c r="I83" s="16">
        <f t="shared" si="10"/>
        <v>0</v>
      </c>
      <c r="J83" s="16"/>
      <c r="K83" s="16"/>
      <c r="L83" s="11">
        <f t="shared" si="4"/>
        <v>0</v>
      </c>
      <c r="M83" s="17" t="s">
        <v>18</v>
      </c>
    </row>
    <row r="84" s="4" customFormat="1" ht="25" customHeight="1" spans="1:13">
      <c r="A84" s="9">
        <v>82</v>
      </c>
      <c r="B84" s="24" t="s">
        <v>110</v>
      </c>
      <c r="C84" s="24" t="s">
        <v>15</v>
      </c>
      <c r="D84" s="16" t="s">
        <v>107</v>
      </c>
      <c r="E84" s="17" t="s">
        <v>108</v>
      </c>
      <c r="F84" s="16">
        <v>0</v>
      </c>
      <c r="G84" s="17" t="s">
        <v>72</v>
      </c>
      <c r="H84" s="10">
        <v>0</v>
      </c>
      <c r="I84" s="16">
        <f t="shared" si="10"/>
        <v>0</v>
      </c>
      <c r="J84" s="16"/>
      <c r="K84" s="16"/>
      <c r="L84" s="11">
        <f t="shared" si="4"/>
        <v>0</v>
      </c>
      <c r="M84" s="17" t="s">
        <v>18</v>
      </c>
    </row>
    <row r="85" s="4" customFormat="1" ht="25" customHeight="1" spans="1:13">
      <c r="A85" s="9">
        <v>83</v>
      </c>
      <c r="B85" s="24" t="s">
        <v>111</v>
      </c>
      <c r="C85" s="24" t="s">
        <v>15</v>
      </c>
      <c r="D85" s="16" t="s">
        <v>107</v>
      </c>
      <c r="E85" s="17" t="s">
        <v>108</v>
      </c>
      <c r="F85" s="16">
        <v>0</v>
      </c>
      <c r="G85" s="17" t="s">
        <v>72</v>
      </c>
      <c r="H85" s="10">
        <v>0</v>
      </c>
      <c r="I85" s="16">
        <f t="shared" si="10"/>
        <v>0</v>
      </c>
      <c r="J85" s="16"/>
      <c r="K85" s="16"/>
      <c r="L85" s="11">
        <f t="shared" si="4"/>
        <v>0</v>
      </c>
      <c r="M85" s="17" t="s">
        <v>18</v>
      </c>
    </row>
    <row r="86" s="4" customFormat="1" ht="25" customHeight="1" spans="1:13">
      <c r="A86" s="9">
        <v>84</v>
      </c>
      <c r="B86" s="25" t="s">
        <v>112</v>
      </c>
      <c r="C86" s="25" t="s">
        <v>15</v>
      </c>
      <c r="D86" s="16" t="s">
        <v>107</v>
      </c>
      <c r="E86" s="17" t="s">
        <v>108</v>
      </c>
      <c r="F86" s="16">
        <v>0</v>
      </c>
      <c r="G86" s="17" t="s">
        <v>72</v>
      </c>
      <c r="H86" s="10">
        <v>0</v>
      </c>
      <c r="I86" s="16">
        <f t="shared" si="10"/>
        <v>0</v>
      </c>
      <c r="J86" s="16"/>
      <c r="K86" s="16"/>
      <c r="L86" s="11">
        <f t="shared" si="4"/>
        <v>0</v>
      </c>
      <c r="M86" s="17" t="s">
        <v>18</v>
      </c>
    </row>
    <row r="87" ht="25" customHeight="1" spans="1:13">
      <c r="A87" s="26" t="s">
        <v>113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</row>
  </sheetData>
  <sheetProtection password="A7AD" sheet="1" objects="1"/>
  <autoFilter xmlns:etc="http://www.wps.cn/officeDocument/2017/etCustomData" ref="A2:XFD87" etc:filterBottomFollowUsedRange="0">
    <filterColumn colId="3">
      <filters>
        <filter val="药剂"/>
        <filter val="护理"/>
        <filter val="收费"/>
        <filter val="检验"/>
        <filter val="影像"/>
        <filter val="公共卫生"/>
      </filters>
    </filterColumn>
    <extLst/>
  </autoFilter>
  <mergeCells count="2">
    <mergeCell ref="A1:M1"/>
    <mergeCell ref="A87:M87"/>
  </mergeCell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红河州建水县党政机关单位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实践技能操作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刘波</cp:lastModifiedBy>
  <dcterms:created xsi:type="dcterms:W3CDTF">2024-08-20T06:28:00Z</dcterms:created>
  <dcterms:modified xsi:type="dcterms:W3CDTF">2024-08-20T09:22:46Z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D851D854A9054FD4AB813FD82EF7A700_13</vt:lpwstr>
  </property>
  <property fmtid="{D5CDD505-2E9C-101B-9397-08002B2CF9AE}" pid="4" name="DocumentID">
    <vt:lpwstr>{8FDF2681-0A5A-42E3-9FA4-4CC1B5737D01}</vt:lpwstr>
  </property>
  <property fmtid="{D5CDD505-2E9C-101B-9397-08002B2CF9AE}" pid="5" name="DocumentName">
    <vt:lpwstr>建水县紧密型医共体（建水县陈官中心卫生院）2024年第三批编制外工作人员进入面试人员公示</vt:lpwstr>
  </property>
</Properties>
</file>