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externalReferences>
    <externalReference r:id="rId2"/>
  </externalReferences>
  <definedNames>
    <definedName name="_xlnm._FilterDatabase" localSheetId="0" hidden="1">Sheet1!$A$2:$L$8</definedName>
    <definedName name="_xlnm.Print_Area" localSheetId="0">Sheet1!$A$1:$L$8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<sst xmlns="http://schemas.openxmlformats.org/spreadsheetml/2006/main" count="26" uniqueCount="22">
  <si>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2024年阳西县直属机关事务管理处公开招聘后勤服务合同制职员总成绩及入围体检人员名单</t>
  </si>
  <si>
    <t>序号</t>
  </si>
  <si>
    <t>岗位代码</t>
  </si>
  <si>
    <t>招聘人数</t>
  </si>
  <si>
    <t>准考证号</t>
  </si>
  <si>
    <t>姓名</t>
  </si>
  <si>
    <t>笔试成绩</t>
  </si>
  <si>
    <t>笔试成绩小计
（占比40%）</t>
  </si>
  <si>
    <t>面试（实操）成绩</t>
  </si>
  <si>
    <t>面试成绩小计
（占比60%）</t>
  </si>
  <si>
    <t>总成绩</t>
  </si>
  <si>
    <t>是否
入围体检</t>
  </si>
  <si>
    <t>备注</t>
  </si>
  <si>
    <t>2人</t>
  </si>
  <si>
    <t>叶秀云</t>
  </si>
  <si>
    <t>是</t>
  </si>
  <si>
    <t>吴小玲</t>
  </si>
  <si>
    <t>姚玉芬</t>
  </si>
  <si>
    <t>否</t>
  </si>
  <si>
    <t>曾令倩</t>
  </si>
  <si>
    <t>王小燕</t>
  </si>
  <si>
    <t>陈妃芳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</si>
</sst>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7"/>
      <color theme="1"/>
      <name val="宋体"/>
      <charset val="134"/>
      <scheme val="minor"/>
    </font>
    <font>
      <sz val="22"/>
      <name val="方正小标宋简体"/>
      <charset val="134"/>
    </font>
    <font>
      <sz val="17"/>
      <name val="宋体"/>
      <charset val="134"/>
    </font>
    <font>
      <sz val="17"/>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780;&#20998;&#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板"/>
      <sheetName val="1号"/>
      <sheetName val="2号 "/>
      <sheetName val="3号"/>
      <sheetName val="4号"/>
      <sheetName val="5号"/>
      <sheetName val="6号"/>
      <sheetName val="面试分数"/>
    </sheetNames>
    <sheetDataSet>
      <sheetData sheetId="0"/>
      <sheetData sheetId="1"/>
      <sheetData sheetId="2"/>
      <sheetData sheetId="3"/>
      <sheetData sheetId="4"/>
      <sheetData sheetId="5"/>
      <sheetData sheetId="6"/>
      <sheetData sheetId="7">
        <row r="3">
          <cell r="B3" t="str">
            <v>姓名</v>
          </cell>
          <cell r="C3" t="str">
            <v>分数</v>
          </cell>
        </row>
        <row r="4">
          <cell r="B4" t="str">
            <v>吴小玲</v>
          </cell>
          <cell r="C4">
            <v>81.6</v>
          </cell>
        </row>
        <row r="5">
          <cell r="B5" t="str">
            <v>姚玉芬</v>
          </cell>
          <cell r="C5">
            <v>82.8</v>
          </cell>
        </row>
        <row r="6">
          <cell r="B6" t="str">
            <v>王小燕</v>
          </cell>
          <cell r="C6">
            <v>68.6</v>
          </cell>
        </row>
        <row r="7">
          <cell r="B7" t="str">
            <v>陈妃芳</v>
          </cell>
          <cell r="C7">
            <v>72</v>
          </cell>
        </row>
        <row r="8">
          <cell r="B8" t="str">
            <v>曾令倩</v>
          </cell>
          <cell r="C8">
            <v>77.9</v>
          </cell>
        </row>
        <row r="9">
          <cell r="B9" t="str">
            <v>叶秀云</v>
          </cell>
          <cell r="C9">
            <v>77.2</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workbookViewId="0">
      <selection activeCell="H8" sqref="H8"/>
    </sheetView>
  </sheetViews>
  <sheetFormatPr defaultColWidth="9" defaultRowHeight="13.5" outlineLevelRow="7"/>
  <cols>
    <col min="1" max="1" width="7.375" customWidth="1"/>
    <col min="2" max="2" width="17.125" customWidth="1"/>
    <col min="3" max="3" width="8.875" customWidth="1"/>
    <col min="4" max="4" width="17.125" customWidth="1"/>
    <col min="5" max="5" width="10.75" customWidth="1"/>
    <col min="6" max="6" width="17.125" customWidth="1"/>
    <col min="7" max="7" width="23.875" customWidth="1"/>
    <col min="8" max="8" width="20.25" customWidth="1"/>
    <col min="9" max="9" width="24.125" customWidth="1"/>
    <col min="10" max="10" width="15.25" customWidth="1"/>
    <col min="11" max="11" width="16.625" customWidth="1"/>
    <col min="12" max="12" width="17.125" customWidth="1"/>
  </cols>
  <sheetData>
    <row r="1" ht="47" customHeight="1" spans="1:12">
      <c r="A1" s="2" t="s">
        <v>0</v>
      </c>
      <c r="B1" s="2"/>
      <c r="C1" s="2"/>
      <c r="D1" s="2"/>
      <c r="E1" s="2"/>
      <c r="F1" s="2"/>
      <c r="G1" s="2"/>
      <c r="H1" s="2"/>
      <c r="I1" s="2"/>
      <c r="J1" s="2"/>
      <c r="K1" s="2"/>
      <c r="L1" s="2"/>
    </row>
    <row r="2" ht="43.5" spans="1:12">
      <c r="A2" s="3" t="s">
        <v>1</v>
      </c>
      <c r="B2" s="3" t="s">
        <v>2</v>
      </c>
      <c r="C2" s="4" t="s">
        <v>3</v>
      </c>
      <c r="D2" s="3" t="s">
        <v>4</v>
      </c>
      <c r="E2" s="3" t="s">
        <v>5</v>
      </c>
      <c r="F2" s="3" t="s">
        <v>6</v>
      </c>
      <c r="G2" s="4" t="s">
        <v>7</v>
      </c>
      <c r="H2" s="4" t="s">
        <v>8</v>
      </c>
      <c r="I2" s="4" t="s">
        <v>9</v>
      </c>
      <c r="J2" s="3" t="s">
        <v>10</v>
      </c>
      <c r="K2" s="4" t="s">
        <v>11</v>
      </c>
      <c r="L2" s="3" t="s">
        <v>12</v>
      </c>
    </row>
    <row r="3" s="1" customFormat="1" ht="28" customHeight="1" spans="1:12">
      <c r="A3" s="5">
        <v>1</v>
      </c>
      <c r="B3" s="5">
        <v>2024001</v>
      </c>
      <c r="C3" s="5" t="s">
        <v>13</v>
      </c>
      <c r="D3" s="6">
        <v>202400102</v>
      </c>
      <c r="E3" s="6" t="s">
        <v>14</v>
      </c>
      <c r="F3" s="5">
        <v>90</v>
      </c>
      <c r="G3" s="5">
        <f t="shared" ref="G3:G8" si="0">F3*0.4</f>
        <v>36</v>
      </c>
      <c r="H3" s="5">
        <f>VLOOKUP(E:E,[1]面试分数!$B:$C,2,0)</f>
        <v>77.2</v>
      </c>
      <c r="I3" s="5">
        <f t="shared" ref="I3:I8" si="1">H3*0.6</f>
        <v>46.32</v>
      </c>
      <c r="J3" s="5">
        <f t="shared" ref="J3:J8" si="2">G3+I3</f>
        <v>82.32</v>
      </c>
      <c r="K3" s="5" t="s">
        <v>15</v>
      </c>
      <c r="L3" s="5"/>
    </row>
    <row r="4" s="1" customFormat="1" ht="28" customHeight="1" spans="1:12">
      <c r="A4" s="5">
        <v>2</v>
      </c>
      <c r="B4" s="5">
        <v>2024001</v>
      </c>
      <c r="C4" s="5"/>
      <c r="D4" s="6">
        <v>202400107</v>
      </c>
      <c r="E4" s="6" t="s">
        <v>16</v>
      </c>
      <c r="F4" s="5">
        <v>82</v>
      </c>
      <c r="G4" s="5">
        <f t="shared" si="0"/>
        <v>32.8</v>
      </c>
      <c r="H4" s="5">
        <f>VLOOKUP(E:E,[1]面试分数!$B:$C,2,0)</f>
        <v>81.6</v>
      </c>
      <c r="I4" s="5">
        <f t="shared" si="1"/>
        <v>48.96</v>
      </c>
      <c r="J4" s="5">
        <f t="shared" si="2"/>
        <v>81.76</v>
      </c>
      <c r="K4" s="5" t="s">
        <v>15</v>
      </c>
      <c r="L4" s="5"/>
    </row>
    <row r="5" s="1" customFormat="1" ht="28" customHeight="1" spans="1:12">
      <c r="A5" s="5">
        <v>3</v>
      </c>
      <c r="B5" s="5">
        <v>2024001</v>
      </c>
      <c r="C5" s="5"/>
      <c r="D5" s="6">
        <v>202400108</v>
      </c>
      <c r="E5" s="6" t="s">
        <v>17</v>
      </c>
      <c r="F5" s="5">
        <v>80</v>
      </c>
      <c r="G5" s="5">
        <f t="shared" si="0"/>
        <v>32</v>
      </c>
      <c r="H5" s="5">
        <f>VLOOKUP(E:E,[1]面试分数!$B:$C,2,0)</f>
        <v>82.8</v>
      </c>
      <c r="I5" s="5">
        <f t="shared" si="1"/>
        <v>49.68</v>
      </c>
      <c r="J5" s="5">
        <f t="shared" si="2"/>
        <v>81.68</v>
      </c>
      <c r="K5" s="5" t="s">
        <v>18</v>
      </c>
      <c r="L5" s="5"/>
    </row>
    <row r="6" s="1" customFormat="1" ht="28" customHeight="1" spans="1:12">
      <c r="A6" s="5">
        <v>4</v>
      </c>
      <c r="B6" s="5">
        <v>2024001</v>
      </c>
      <c r="C6" s="5"/>
      <c r="D6" s="6">
        <v>202400103</v>
      </c>
      <c r="E6" s="6" t="s">
        <v>19</v>
      </c>
      <c r="F6" s="5">
        <v>81</v>
      </c>
      <c r="G6" s="5">
        <f t="shared" si="0"/>
        <v>32.4</v>
      </c>
      <c r="H6" s="5">
        <f>VLOOKUP(E:E,[1]面试分数!$B:$C,2,0)</f>
        <v>77.9</v>
      </c>
      <c r="I6" s="5">
        <f t="shared" si="1"/>
        <v>46.74</v>
      </c>
      <c r="J6" s="5">
        <f t="shared" si="2"/>
        <v>79.14</v>
      </c>
      <c r="K6" s="5" t="s">
        <v>18</v>
      </c>
      <c r="L6" s="5"/>
    </row>
    <row r="7" s="1" customFormat="1" ht="28" customHeight="1" spans="1:12">
      <c r="A7" s="5">
        <v>5</v>
      </c>
      <c r="B7" s="5">
        <v>2024001</v>
      </c>
      <c r="C7" s="5"/>
      <c r="D7" s="6">
        <v>202400101</v>
      </c>
      <c r="E7" s="6" t="s">
        <v>20</v>
      </c>
      <c r="F7" s="5">
        <v>80</v>
      </c>
      <c r="G7" s="5">
        <f t="shared" si="0"/>
        <v>32</v>
      </c>
      <c r="H7" s="5">
        <f>VLOOKUP(E:E,[1]面试分数!$B:$C,2,0)</f>
        <v>68.6</v>
      </c>
      <c r="I7" s="5">
        <f t="shared" si="1"/>
        <v>41.16</v>
      </c>
      <c r="J7" s="5">
        <f t="shared" si="2"/>
        <v>73.16</v>
      </c>
      <c r="K7" s="5" t="s">
        <v>18</v>
      </c>
      <c r="L7" s="5"/>
    </row>
    <row r="8" s="1" customFormat="1" ht="28" customHeight="1" spans="1:12">
      <c r="A8" s="5">
        <v>6</v>
      </c>
      <c r="B8" s="5">
        <v>2024001</v>
      </c>
      <c r="C8" s="5"/>
      <c r="D8" s="6">
        <v>202400105</v>
      </c>
      <c r="E8" s="6" t="s">
        <v>21</v>
      </c>
      <c r="F8" s="5">
        <v>72</v>
      </c>
      <c r="G8" s="5">
        <f t="shared" si="0"/>
        <v>28.8</v>
      </c>
      <c r="H8" s="5">
        <f>VLOOKUP(E:E,[1]面试分数!$B:$C,2,0)</f>
        <v>72</v>
      </c>
      <c r="I8" s="5">
        <f t="shared" si="1"/>
        <v>43.2</v>
      </c>
      <c r="J8" s="5">
        <f t="shared" si="2"/>
        <v>72</v>
      </c>
      <c r="K8" s="5" t="s">
        <v>18</v>
      </c>
      <c r="L8" s="5"/>
    </row>
  </sheetData>
  <autoFilter xmlns:etc="http://www.wps.cn/officeDocument/2017/etCustomData" ref="A2:L8" etc:filterBottomFollowUsedRange="0">
    <sortState ref="A2:L8">
      <sortCondition ref="J2" descending="1"/>
    </sortState>
    <extLst/>
  </autoFilter>
  <sortState ref="A4:L9">
    <sortCondition ref="A9"/>
  </sortState>
  <mergeCells count="2">
    <mergeCell ref="A1:L1"/>
    <mergeCell ref="C3:C8"/>
  </mergeCells>
  <printOptions horizontalCentered="1"/>
  <pageMargins left="0.196527777777778" right="0.196527777777778" top="1" bottom="1"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咕噜</cp:lastModifiedBy>
  <dcterms:created xsi:type="dcterms:W3CDTF">2024-08-19T03:17:00Z</dcterms:created>
  <dcterms:modified xsi:type="dcterms:W3CDTF">2024-08-20T07:19:24Z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282F6DCCD74F4895A3424939EABF9119_11</vt:lpwstr>
  </property>
  <property fmtid="{D5CDD505-2E9C-101B-9397-08002B2CF9AE}" pid="3" name="KSOProductBuildVer">
    <vt:lpwstr>2052-12.1.0.17827</vt:lpwstr>
  </property>
</Properties>
</file>