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20" windowHeight="171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<sst xmlns="http://schemas.openxmlformats.org/spreadsheetml/2006/main" count="715" uniqueCount="265">
  <si>
    <t>镇雄县公安局2024年8月警务辅助人员招聘综合成绩表</t>
  </si>
  <si>
    <t>序号</t>
  </si>
  <si>
    <t>姓名</t>
  </si>
  <si>
    <t>性别</t>
  </si>
  <si>
    <t>报考岗位</t>
  </si>
  <si>
    <t>笔试（占综合成绩40%）</t>
  </si>
  <si>
    <t>面试（占综合成绩40%）</t>
  </si>
  <si>
    <t>体能测试（占综合成绩20%）</t>
  </si>
  <si>
    <t>综合成绩</t>
  </si>
  <si>
    <t>是否进入考察</t>
  </si>
  <si>
    <t>备注</t>
  </si>
  <si>
    <t>纵跳摸高（占体能测试成绩25%）</t>
  </si>
  <si>
    <t>4*10米往返跑（占体能测试成绩25%）</t>
  </si>
  <si>
    <t>1000米或800米长跑（占体能测试成绩50%）</t>
  </si>
  <si>
    <t>体能测试成绩</t>
  </si>
  <si>
    <t>分值</t>
  </si>
  <si>
    <t>折算得分</t>
  </si>
  <si>
    <t>达标与否</t>
  </si>
  <si>
    <t>时间</t>
  </si>
  <si>
    <t>何嘉斌</t>
  </si>
  <si>
    <t>男</t>
  </si>
  <si>
    <t>巡特警大队</t>
  </si>
  <si>
    <t>合格</t>
  </si>
  <si>
    <t>10〞43</t>
  </si>
  <si>
    <t>4ˊ38〞</t>
  </si>
  <si>
    <t>是</t>
  </si>
  <si>
    <t>韦建宏</t>
  </si>
  <si>
    <t>10〞48</t>
  </si>
  <si>
    <t>5ˊ09〞</t>
  </si>
  <si>
    <t>高聪</t>
  </si>
  <si>
    <t>10〞82</t>
  </si>
  <si>
    <t>3ˊ41〞</t>
  </si>
  <si>
    <t>杨进富</t>
  </si>
  <si>
    <t>10〞05</t>
  </si>
  <si>
    <t>3ˊ58〞</t>
  </si>
  <si>
    <t>马博</t>
  </si>
  <si>
    <t>9〞90</t>
  </si>
  <si>
    <t>4ˊ06〞</t>
  </si>
  <si>
    <t>常承卓</t>
  </si>
  <si>
    <t>10〞47</t>
  </si>
  <si>
    <t>5ˊ06〞</t>
  </si>
  <si>
    <t>夏溶蔚</t>
  </si>
  <si>
    <t>11〞01</t>
  </si>
  <si>
    <t>4ˊ25〞</t>
  </si>
  <si>
    <t>马彪</t>
  </si>
  <si>
    <t>12〞43</t>
  </si>
  <si>
    <t>4ˊ32〞</t>
  </si>
  <si>
    <t>邓化民</t>
  </si>
  <si>
    <t>10〞78</t>
  </si>
  <si>
    <t>4ˊ26〞</t>
  </si>
  <si>
    <t>陈健</t>
  </si>
  <si>
    <t>10〞65</t>
  </si>
  <si>
    <t>3ˊ56〞</t>
  </si>
  <si>
    <t>否</t>
  </si>
  <si>
    <t>熊合超</t>
  </si>
  <si>
    <t>10〞08</t>
  </si>
  <si>
    <t>3ˊ39〞</t>
  </si>
  <si>
    <t>余左炜</t>
  </si>
  <si>
    <t>11〞14</t>
  </si>
  <si>
    <t>6ˊ03〞</t>
  </si>
  <si>
    <t>申宏</t>
  </si>
  <si>
    <t>不合格</t>
  </si>
  <si>
    <t>4ˊ00〞</t>
  </si>
  <si>
    <t>周涛</t>
  </si>
  <si>
    <t>11〞58</t>
  </si>
  <si>
    <t>6ˊ12〞</t>
  </si>
  <si>
    <t>陈雄</t>
  </si>
  <si>
    <t>4ˊ53〞</t>
  </si>
  <si>
    <t>陈錾</t>
  </si>
  <si>
    <t>10〞67</t>
  </si>
  <si>
    <t>4ˊ51〞</t>
  </si>
  <si>
    <t>阮福华</t>
  </si>
  <si>
    <t>10〞25</t>
  </si>
  <si>
    <t>5ˊ08〞</t>
  </si>
  <si>
    <t>李明</t>
  </si>
  <si>
    <t>13〞77</t>
  </si>
  <si>
    <t>5ˊ30〞</t>
  </si>
  <si>
    <t>赵高毅</t>
  </si>
  <si>
    <t>12〞71</t>
  </si>
  <si>
    <t>4ˊ40〞</t>
  </si>
  <si>
    <t>邓成帅</t>
  </si>
  <si>
    <t>体能测试缺考</t>
  </si>
  <si>
    <t>赵泽剑</t>
  </si>
  <si>
    <t>面试缺考</t>
  </si>
  <si>
    <t>常云天</t>
  </si>
  <si>
    <t>张孟鹏</t>
  </si>
  <si>
    <t>吉选</t>
  </si>
  <si>
    <t>张月</t>
  </si>
  <si>
    <t>韩韦陈</t>
  </si>
  <si>
    <t>笔试缺考</t>
  </si>
  <si>
    <t>郎佩林</t>
  </si>
  <si>
    <t>张胜</t>
  </si>
  <si>
    <t>周浩</t>
  </si>
  <si>
    <t>郎欢</t>
  </si>
  <si>
    <t>女</t>
  </si>
  <si>
    <t>出入境管理大队</t>
  </si>
  <si>
    <t>11〞54</t>
  </si>
  <si>
    <t>4ˊ24〞</t>
  </si>
  <si>
    <t>刘婷</t>
  </si>
  <si>
    <t>13〞51</t>
  </si>
  <si>
    <t>5ˊ37〞</t>
  </si>
  <si>
    <t>颜吉翠</t>
  </si>
  <si>
    <t>13〞03</t>
  </si>
  <si>
    <t>4ˊ01〞</t>
  </si>
  <si>
    <t>余淑云</t>
  </si>
  <si>
    <t>12〞24</t>
  </si>
  <si>
    <t>唐凤珍</t>
  </si>
  <si>
    <t>12〞34</t>
  </si>
  <si>
    <t>4ˊ28〞</t>
  </si>
  <si>
    <t>毛璇君</t>
  </si>
  <si>
    <t>12〞54</t>
  </si>
  <si>
    <t>管敏</t>
  </si>
  <si>
    <t>12〞93</t>
  </si>
  <si>
    <t>潘明玉</t>
  </si>
  <si>
    <t>11〞99</t>
  </si>
  <si>
    <t>3ˊ57〞</t>
  </si>
  <si>
    <t>范丽</t>
  </si>
  <si>
    <t>12〞96</t>
  </si>
  <si>
    <t>廖宗梅</t>
  </si>
  <si>
    <t>12〞53</t>
  </si>
  <si>
    <t>5ˊ48〞</t>
  </si>
  <si>
    <t>贾坤燕</t>
  </si>
  <si>
    <t>15〞23</t>
  </si>
  <si>
    <t>4ˊ42〞</t>
  </si>
  <si>
    <t>龙单</t>
  </si>
  <si>
    <t>13〞42</t>
  </si>
  <si>
    <t>5ˊ29〞</t>
  </si>
  <si>
    <t>叶琳</t>
  </si>
  <si>
    <t>12〞52</t>
  </si>
  <si>
    <t>5ˊ46〞</t>
  </si>
  <si>
    <t>沈含</t>
  </si>
  <si>
    <t>11〞86</t>
  </si>
  <si>
    <t>4ˊ54〞</t>
  </si>
  <si>
    <t>申粉</t>
  </si>
  <si>
    <t>13〞47</t>
  </si>
  <si>
    <t>4ˊ36〞</t>
  </si>
  <si>
    <t>成晓</t>
  </si>
  <si>
    <t>涂茂玲</t>
  </si>
  <si>
    <t>夏珍平</t>
  </si>
  <si>
    <t>李传靖</t>
  </si>
  <si>
    <t>有组织犯罪侦查大队</t>
  </si>
  <si>
    <t>10〞92</t>
  </si>
  <si>
    <t>申青龙</t>
  </si>
  <si>
    <t>4ˊ20〞</t>
  </si>
  <si>
    <t>罗廷贵</t>
  </si>
  <si>
    <t>10〞37</t>
  </si>
  <si>
    <t>4ˊ08〞</t>
  </si>
  <si>
    <t>王丽</t>
  </si>
  <si>
    <t>看守所</t>
  </si>
  <si>
    <t>13〞43</t>
  </si>
  <si>
    <t>王仁菊</t>
  </si>
  <si>
    <t>12〞03</t>
  </si>
  <si>
    <t>4ˊ05〞</t>
  </si>
  <si>
    <t>赵晓琳</t>
  </si>
  <si>
    <t>13〞89</t>
  </si>
  <si>
    <t>曾凤雪</t>
  </si>
  <si>
    <t>11〞44</t>
  </si>
  <si>
    <t>4ˊ12〞</t>
  </si>
  <si>
    <t>杨號</t>
  </si>
  <si>
    <t>11〞63</t>
  </si>
  <si>
    <t>3ˊ29〞</t>
  </si>
  <si>
    <t>陈浩南</t>
  </si>
  <si>
    <t>10〞54</t>
  </si>
  <si>
    <t>4ˊ10〞</t>
  </si>
  <si>
    <t>成信福</t>
  </si>
  <si>
    <t>11〞26</t>
  </si>
  <si>
    <t>朱鹤鸣</t>
  </si>
  <si>
    <t>11〞59</t>
  </si>
  <si>
    <t>吴道武</t>
  </si>
  <si>
    <t>4ˊ13〞</t>
  </si>
  <si>
    <t>敖天虎</t>
  </si>
  <si>
    <t>10〞70</t>
  </si>
  <si>
    <t>5ˊ41〞</t>
  </si>
  <si>
    <t>张青春</t>
  </si>
  <si>
    <t>9〞39</t>
  </si>
  <si>
    <t>6ˊ01〞</t>
  </si>
  <si>
    <t>杨迪</t>
  </si>
  <si>
    <t>5ˊ35〞</t>
  </si>
  <si>
    <t>刘丞东</t>
  </si>
  <si>
    <t>赵乾玉</t>
  </si>
  <si>
    <t>王梦秋</t>
  </si>
  <si>
    <t>凃国萍</t>
  </si>
  <si>
    <t>鲁定</t>
  </si>
  <si>
    <t>安波</t>
  </si>
  <si>
    <t>宋树猛</t>
  </si>
  <si>
    <t>黄虹</t>
  </si>
  <si>
    <t>王博睿</t>
  </si>
  <si>
    <t>申宏伟</t>
  </si>
  <si>
    <t>邓倩文</t>
  </si>
  <si>
    <t>西城派出所</t>
  </si>
  <si>
    <t>12〞07</t>
  </si>
  <si>
    <t>4ˊ16〞</t>
  </si>
  <si>
    <t>刘永仙</t>
  </si>
  <si>
    <t>12〞33</t>
  </si>
  <si>
    <t>吉停</t>
  </si>
  <si>
    <t>12〞44</t>
  </si>
  <si>
    <t>陈夜霞</t>
  </si>
  <si>
    <t>12〞66</t>
  </si>
  <si>
    <t>汪玉梅</t>
  </si>
  <si>
    <t>12〞97</t>
  </si>
  <si>
    <t>4ˊ17〞</t>
  </si>
  <si>
    <t>吴长盈</t>
  </si>
  <si>
    <t>13〞13</t>
  </si>
  <si>
    <t>朱飞</t>
  </si>
  <si>
    <t>4ˊ21〞</t>
  </si>
  <si>
    <t>熊倩</t>
  </si>
  <si>
    <t>邓倩</t>
  </si>
  <si>
    <t>庹大春</t>
  </si>
  <si>
    <t>朱光娟</t>
  </si>
  <si>
    <t>李梦</t>
  </si>
  <si>
    <t>陈凤</t>
  </si>
  <si>
    <t>郑晓</t>
  </si>
  <si>
    <t>欧世敏</t>
  </si>
  <si>
    <t>果珠派出所</t>
  </si>
  <si>
    <t>4ˊ07〞</t>
  </si>
  <si>
    <t>朱珠</t>
  </si>
  <si>
    <t>11〞98</t>
  </si>
  <si>
    <t>高悦</t>
  </si>
  <si>
    <t>4ˊ04〞</t>
  </si>
  <si>
    <t>王朝健</t>
  </si>
  <si>
    <t>13〞25</t>
  </si>
  <si>
    <t>4ˊ39〞</t>
  </si>
  <si>
    <t>刘敏</t>
  </si>
  <si>
    <t>12〞67</t>
  </si>
  <si>
    <t>雷丽</t>
  </si>
  <si>
    <t>张凯</t>
  </si>
  <si>
    <t>花山派出所</t>
  </si>
  <si>
    <t>11〞79</t>
  </si>
  <si>
    <t>曹延</t>
  </si>
  <si>
    <t>10〞73</t>
  </si>
  <si>
    <t>4ˊ27〞</t>
  </si>
  <si>
    <t>吴季城</t>
  </si>
  <si>
    <t>26〞70</t>
  </si>
  <si>
    <t>4ˊ46〞</t>
  </si>
  <si>
    <t>蔡超祥</t>
  </si>
  <si>
    <t>熊瑞学</t>
  </si>
  <si>
    <t>以勒派出所</t>
  </si>
  <si>
    <t>12〞11</t>
  </si>
  <si>
    <t>4ˊ30〞</t>
  </si>
  <si>
    <t>王豪</t>
  </si>
  <si>
    <t>龚豪</t>
  </si>
  <si>
    <t>刘俊杰</t>
  </si>
  <si>
    <t>熊泽琳</t>
  </si>
  <si>
    <t>大湾派出所</t>
  </si>
  <si>
    <t>11〞66</t>
  </si>
  <si>
    <t>刘龙</t>
  </si>
  <si>
    <t>陈斗升</t>
  </si>
  <si>
    <t>花朗派出所</t>
  </si>
  <si>
    <t>11〞56</t>
  </si>
  <si>
    <t>孙宏</t>
  </si>
  <si>
    <t>张啟涵</t>
  </si>
  <si>
    <t>母享派出所</t>
  </si>
  <si>
    <t>12〞74</t>
  </si>
  <si>
    <t>3ˊ43〞</t>
  </si>
  <si>
    <t>胡茜</t>
  </si>
  <si>
    <t>罗坎派出所</t>
  </si>
  <si>
    <t>沈丹</t>
  </si>
  <si>
    <t>杉树派出所</t>
  </si>
  <si>
    <t>13〞94</t>
  </si>
  <si>
    <t>4ˊ44〞</t>
  </si>
  <si>
    <t>刘丹</t>
  </si>
  <si>
    <t>肖鹏</t>
  </si>
  <si>
    <t>黑树派出所</t>
  </si>
  <si>
    <t>10〞18</t>
  </si>
  <si>
    <t>4ˊ09〞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</si>
</sst>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4" tint="0.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3"/>
  <sheetViews>
    <sheetView tabSelected="1" workbookViewId="0">
      <selection activeCell="L85" sqref="L85"/>
    </sheetView>
  </sheetViews>
  <sheetFormatPr defaultColWidth="9" defaultRowHeight="13.5"/>
  <cols>
    <col min="1" max="1" width="6" style="1" customWidth="1"/>
    <col min="2" max="2" width="8.775" style="1" customWidth="1"/>
    <col min="3" max="3" width="6.775" style="1" customWidth="1"/>
    <col min="4" max="4" width="10.775" style="2" customWidth="1"/>
    <col min="5" max="19" width="8.88333333333333" style="1"/>
    <col min="20" max="20" width="8.88333333333333" style="3"/>
    <col min="21" max="21" width="8.88333333333333" style="1"/>
    <col min="22" max="22" width="14.2166666666667" style="2" customWidth="1"/>
    <col min="23" max="16384" width="8.88333333333333" style="1"/>
  </cols>
  <sheetData>
    <row r="1" ht="40" customHeight="1" spans="1:22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9"/>
      <c r="U1" s="4"/>
      <c r="V1" s="4"/>
    </row>
    <row r="2" ht="28" customHeight="1" spans="1:22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/>
      <c r="G2" s="8" t="s">
        <v>6</v>
      </c>
      <c r="H2" s="8"/>
      <c r="I2" s="16" t="s">
        <v>7</v>
      </c>
      <c r="J2" s="17"/>
      <c r="K2" s="17"/>
      <c r="L2" s="17"/>
      <c r="M2" s="17"/>
      <c r="N2" s="17"/>
      <c r="O2" s="17"/>
      <c r="P2" s="17"/>
      <c r="Q2" s="17"/>
      <c r="R2" s="17"/>
      <c r="S2" s="20"/>
      <c r="T2" s="21" t="s">
        <v>8</v>
      </c>
      <c r="U2" s="22" t="s">
        <v>9</v>
      </c>
      <c r="V2" s="7" t="s">
        <v>10</v>
      </c>
    </row>
    <row r="3" ht="58" customHeight="1" spans="1:22">
      <c r="A3" s="6"/>
      <c r="B3" s="6"/>
      <c r="C3" s="6"/>
      <c r="D3" s="7"/>
      <c r="E3" s="8"/>
      <c r="F3" s="8"/>
      <c r="G3" s="8"/>
      <c r="H3" s="8"/>
      <c r="I3" s="8" t="s">
        <v>11</v>
      </c>
      <c r="J3" s="8"/>
      <c r="K3" s="8"/>
      <c r="L3" s="8" t="s">
        <v>12</v>
      </c>
      <c r="M3" s="8"/>
      <c r="N3" s="8"/>
      <c r="O3" s="8" t="s">
        <v>13</v>
      </c>
      <c r="P3" s="8"/>
      <c r="Q3" s="8"/>
      <c r="R3" s="23" t="s">
        <v>14</v>
      </c>
      <c r="S3" s="24"/>
      <c r="T3" s="21"/>
      <c r="U3" s="25"/>
      <c r="V3" s="7"/>
    </row>
    <row r="4" ht="23.4" customHeight="1" spans="1:22">
      <c r="A4" s="6"/>
      <c r="B4" s="6"/>
      <c r="C4" s="6"/>
      <c r="D4" s="7"/>
      <c r="E4" s="8" t="s">
        <v>15</v>
      </c>
      <c r="F4" s="8" t="s">
        <v>16</v>
      </c>
      <c r="G4" s="8" t="s">
        <v>15</v>
      </c>
      <c r="H4" s="8" t="s">
        <v>16</v>
      </c>
      <c r="I4" s="8" t="s">
        <v>17</v>
      </c>
      <c r="J4" s="8" t="s">
        <v>15</v>
      </c>
      <c r="K4" s="8" t="s">
        <v>16</v>
      </c>
      <c r="L4" s="8" t="s">
        <v>18</v>
      </c>
      <c r="M4" s="8" t="s">
        <v>15</v>
      </c>
      <c r="N4" s="8" t="s">
        <v>16</v>
      </c>
      <c r="O4" s="8" t="s">
        <v>18</v>
      </c>
      <c r="P4" s="8" t="s">
        <v>15</v>
      </c>
      <c r="Q4" s="8" t="s">
        <v>16</v>
      </c>
      <c r="R4" s="8" t="s">
        <v>15</v>
      </c>
      <c r="S4" s="8" t="s">
        <v>16</v>
      </c>
      <c r="T4" s="21"/>
      <c r="U4" s="26"/>
      <c r="V4" s="7"/>
    </row>
    <row r="5" ht="19.95" customHeight="1" spans="1:22">
      <c r="A5" s="9">
        <v>1</v>
      </c>
      <c r="B5" s="9" t="s">
        <v>19</v>
      </c>
      <c r="C5" s="9" t="s">
        <v>20</v>
      </c>
      <c r="D5" s="10" t="s">
        <v>21</v>
      </c>
      <c r="E5" s="9">
        <v>65</v>
      </c>
      <c r="F5" s="9">
        <f>E5*0.4</f>
        <v>26</v>
      </c>
      <c r="G5" s="9">
        <v>77</v>
      </c>
      <c r="H5" s="9">
        <f>G5*0.4</f>
        <v>30.8</v>
      </c>
      <c r="I5" s="9" t="s">
        <v>22</v>
      </c>
      <c r="J5" s="9">
        <v>100</v>
      </c>
      <c r="K5" s="9">
        <f>J5*0.25</f>
        <v>25</v>
      </c>
      <c r="L5" s="9" t="s">
        <v>23</v>
      </c>
      <c r="M5" s="9">
        <v>100</v>
      </c>
      <c r="N5" s="9">
        <f>M5*0.25</f>
        <v>25</v>
      </c>
      <c r="O5" s="10" t="s">
        <v>24</v>
      </c>
      <c r="P5" s="10">
        <v>95</v>
      </c>
      <c r="Q5" s="10">
        <f>P5*0.5</f>
        <v>47.5</v>
      </c>
      <c r="R5" s="10">
        <f t="shared" ref="R5:R23" si="0">J5*0.25+M5*0.25+P5*0.5</f>
        <v>97.5</v>
      </c>
      <c r="S5" s="10">
        <f>R5*0.2</f>
        <v>19.5</v>
      </c>
      <c r="T5" s="27">
        <f t="shared" ref="T5:T33" si="1">E5*0.4+G5*0.4+R5*0.2</f>
        <v>76.3</v>
      </c>
      <c r="U5" s="10" t="s">
        <v>25</v>
      </c>
      <c r="V5" s="10"/>
    </row>
    <row r="6" ht="19.95" customHeight="1" spans="1:22">
      <c r="A6" s="9">
        <v>2</v>
      </c>
      <c r="B6" s="9" t="s">
        <v>26</v>
      </c>
      <c r="C6" s="9" t="s">
        <v>20</v>
      </c>
      <c r="D6" s="10" t="s">
        <v>21</v>
      </c>
      <c r="E6" s="9">
        <v>57</v>
      </c>
      <c r="F6" s="9">
        <f t="shared" ref="F6:F94" si="2">E6*0.4</f>
        <v>22.8</v>
      </c>
      <c r="G6" s="9">
        <v>75</v>
      </c>
      <c r="H6" s="9">
        <f t="shared" ref="H6:H94" si="3">G6*0.4</f>
        <v>30</v>
      </c>
      <c r="I6" s="9" t="s">
        <v>22</v>
      </c>
      <c r="J6" s="9">
        <v>100</v>
      </c>
      <c r="K6" s="9">
        <f t="shared" ref="K6:K94" si="4">J6*0.25</f>
        <v>25</v>
      </c>
      <c r="L6" s="9" t="s">
        <v>27</v>
      </c>
      <c r="M6" s="9">
        <v>100</v>
      </c>
      <c r="N6" s="9">
        <f t="shared" ref="N6:N94" si="5">M6*0.25</f>
        <v>25</v>
      </c>
      <c r="O6" s="10" t="s">
        <v>28</v>
      </c>
      <c r="P6" s="10">
        <v>90</v>
      </c>
      <c r="Q6" s="10">
        <f t="shared" ref="Q6:Q94" si="6">P6*0.5</f>
        <v>45</v>
      </c>
      <c r="R6" s="10">
        <f t="shared" si="0"/>
        <v>95</v>
      </c>
      <c r="S6" s="10">
        <f t="shared" ref="S6:S69" si="7">R6*0.2</f>
        <v>19</v>
      </c>
      <c r="T6" s="27">
        <f t="shared" si="1"/>
        <v>71.8</v>
      </c>
      <c r="U6" s="10" t="s">
        <v>25</v>
      </c>
      <c r="V6" s="10"/>
    </row>
    <row r="7" ht="19.95" customHeight="1" spans="1:22">
      <c r="A7" s="9">
        <v>3</v>
      </c>
      <c r="B7" s="9" t="s">
        <v>29</v>
      </c>
      <c r="C7" s="9" t="s">
        <v>20</v>
      </c>
      <c r="D7" s="10" t="s">
        <v>21</v>
      </c>
      <c r="E7" s="9">
        <v>55</v>
      </c>
      <c r="F7" s="9">
        <f t="shared" si="2"/>
        <v>22</v>
      </c>
      <c r="G7" s="9">
        <v>74</v>
      </c>
      <c r="H7" s="9">
        <f t="shared" si="3"/>
        <v>29.6</v>
      </c>
      <c r="I7" s="9" t="s">
        <v>22</v>
      </c>
      <c r="J7" s="9">
        <v>100</v>
      </c>
      <c r="K7" s="9">
        <f t="shared" si="4"/>
        <v>25</v>
      </c>
      <c r="L7" s="9" t="s">
        <v>30</v>
      </c>
      <c r="M7" s="9">
        <v>100</v>
      </c>
      <c r="N7" s="9">
        <f t="shared" si="5"/>
        <v>25</v>
      </c>
      <c r="O7" s="10" t="s">
        <v>31</v>
      </c>
      <c r="P7" s="10">
        <v>100</v>
      </c>
      <c r="Q7" s="10">
        <f t="shared" si="6"/>
        <v>50</v>
      </c>
      <c r="R7" s="10">
        <f t="shared" si="0"/>
        <v>100</v>
      </c>
      <c r="S7" s="10">
        <f t="shared" si="7"/>
        <v>20</v>
      </c>
      <c r="T7" s="27">
        <f t="shared" si="1"/>
        <v>71.6</v>
      </c>
      <c r="U7" s="10" t="s">
        <v>25</v>
      </c>
      <c r="V7" s="10"/>
    </row>
    <row r="8" ht="19.95" customHeight="1" spans="1:22">
      <c r="A8" s="9">
        <v>4</v>
      </c>
      <c r="B8" s="9" t="s">
        <v>32</v>
      </c>
      <c r="C8" s="9" t="s">
        <v>20</v>
      </c>
      <c r="D8" s="10" t="s">
        <v>21</v>
      </c>
      <c r="E8" s="9">
        <v>49</v>
      </c>
      <c r="F8" s="9">
        <f t="shared" si="2"/>
        <v>19.6</v>
      </c>
      <c r="G8" s="9">
        <v>78</v>
      </c>
      <c r="H8" s="9">
        <f t="shared" si="3"/>
        <v>31.2</v>
      </c>
      <c r="I8" s="9" t="s">
        <v>22</v>
      </c>
      <c r="J8" s="9">
        <v>100</v>
      </c>
      <c r="K8" s="9">
        <f t="shared" si="4"/>
        <v>25</v>
      </c>
      <c r="L8" s="9" t="s">
        <v>33</v>
      </c>
      <c r="M8" s="9">
        <v>100</v>
      </c>
      <c r="N8" s="9">
        <f t="shared" si="5"/>
        <v>25</v>
      </c>
      <c r="O8" s="10" t="s">
        <v>34</v>
      </c>
      <c r="P8" s="10">
        <v>100</v>
      </c>
      <c r="Q8" s="10">
        <f t="shared" si="6"/>
        <v>50</v>
      </c>
      <c r="R8" s="10">
        <f t="shared" si="0"/>
        <v>100</v>
      </c>
      <c r="S8" s="10">
        <f t="shared" si="7"/>
        <v>20</v>
      </c>
      <c r="T8" s="27">
        <f t="shared" si="1"/>
        <v>70.8</v>
      </c>
      <c r="U8" s="10" t="s">
        <v>25</v>
      </c>
      <c r="V8" s="10"/>
    </row>
    <row r="9" ht="19.95" customHeight="1" spans="1:22">
      <c r="A9" s="9">
        <v>5</v>
      </c>
      <c r="B9" s="9" t="s">
        <v>35</v>
      </c>
      <c r="C9" s="9" t="s">
        <v>20</v>
      </c>
      <c r="D9" s="10" t="s">
        <v>21</v>
      </c>
      <c r="E9" s="9">
        <v>49</v>
      </c>
      <c r="F9" s="9">
        <f t="shared" si="2"/>
        <v>19.6</v>
      </c>
      <c r="G9" s="9">
        <v>78</v>
      </c>
      <c r="H9" s="9">
        <f t="shared" si="3"/>
        <v>31.2</v>
      </c>
      <c r="I9" s="9" t="s">
        <v>22</v>
      </c>
      <c r="J9" s="9">
        <v>100</v>
      </c>
      <c r="K9" s="9">
        <f t="shared" si="4"/>
        <v>25</v>
      </c>
      <c r="L9" s="9" t="s">
        <v>36</v>
      </c>
      <c r="M9" s="9">
        <v>100</v>
      </c>
      <c r="N9" s="9">
        <f t="shared" si="5"/>
        <v>25</v>
      </c>
      <c r="O9" s="10" t="s">
        <v>37</v>
      </c>
      <c r="P9" s="10">
        <v>100</v>
      </c>
      <c r="Q9" s="10">
        <f t="shared" si="6"/>
        <v>50</v>
      </c>
      <c r="R9" s="10">
        <f t="shared" si="0"/>
        <v>100</v>
      </c>
      <c r="S9" s="10">
        <f t="shared" si="7"/>
        <v>20</v>
      </c>
      <c r="T9" s="27">
        <f t="shared" si="1"/>
        <v>70.8</v>
      </c>
      <c r="U9" s="10" t="s">
        <v>25</v>
      </c>
      <c r="V9" s="10"/>
    </row>
    <row r="10" ht="19.95" customHeight="1" spans="1:22">
      <c r="A10" s="9">
        <v>6</v>
      </c>
      <c r="B10" s="9" t="s">
        <v>38</v>
      </c>
      <c r="C10" s="9" t="s">
        <v>20</v>
      </c>
      <c r="D10" s="10" t="s">
        <v>21</v>
      </c>
      <c r="E10" s="9">
        <v>55</v>
      </c>
      <c r="F10" s="9">
        <f t="shared" si="2"/>
        <v>22</v>
      </c>
      <c r="G10" s="9">
        <v>70</v>
      </c>
      <c r="H10" s="9">
        <f t="shared" si="3"/>
        <v>28</v>
      </c>
      <c r="I10" s="9" t="s">
        <v>22</v>
      </c>
      <c r="J10" s="9">
        <v>100</v>
      </c>
      <c r="K10" s="9">
        <f t="shared" si="4"/>
        <v>25</v>
      </c>
      <c r="L10" s="9" t="s">
        <v>39</v>
      </c>
      <c r="M10" s="9">
        <v>100</v>
      </c>
      <c r="N10" s="9">
        <f t="shared" si="5"/>
        <v>25</v>
      </c>
      <c r="O10" s="10" t="s">
        <v>40</v>
      </c>
      <c r="P10" s="10">
        <v>90</v>
      </c>
      <c r="Q10" s="10">
        <f t="shared" si="6"/>
        <v>45</v>
      </c>
      <c r="R10" s="10">
        <f t="shared" si="0"/>
        <v>95</v>
      </c>
      <c r="S10" s="10">
        <f t="shared" si="7"/>
        <v>19</v>
      </c>
      <c r="T10" s="27">
        <f t="shared" si="1"/>
        <v>69</v>
      </c>
      <c r="U10" s="10" t="s">
        <v>25</v>
      </c>
      <c r="V10" s="10"/>
    </row>
    <row r="11" ht="19.95" customHeight="1" spans="1:22">
      <c r="A11" s="9">
        <v>7</v>
      </c>
      <c r="B11" s="9" t="s">
        <v>41</v>
      </c>
      <c r="C11" s="9" t="s">
        <v>20</v>
      </c>
      <c r="D11" s="10" t="s">
        <v>21</v>
      </c>
      <c r="E11" s="9">
        <v>47</v>
      </c>
      <c r="F11" s="9">
        <f t="shared" si="2"/>
        <v>18.8</v>
      </c>
      <c r="G11" s="9">
        <v>75</v>
      </c>
      <c r="H11" s="9">
        <f t="shared" si="3"/>
        <v>30</v>
      </c>
      <c r="I11" s="9" t="s">
        <v>22</v>
      </c>
      <c r="J11" s="9">
        <v>100</v>
      </c>
      <c r="K11" s="9">
        <f t="shared" si="4"/>
        <v>25</v>
      </c>
      <c r="L11" s="9" t="s">
        <v>42</v>
      </c>
      <c r="M11" s="9">
        <v>100</v>
      </c>
      <c r="N11" s="9">
        <f t="shared" si="5"/>
        <v>25</v>
      </c>
      <c r="O11" s="10" t="s">
        <v>43</v>
      </c>
      <c r="P11" s="10">
        <v>100</v>
      </c>
      <c r="Q11" s="10">
        <f t="shared" si="6"/>
        <v>50</v>
      </c>
      <c r="R11" s="10">
        <f t="shared" si="0"/>
        <v>100</v>
      </c>
      <c r="S11" s="10">
        <f t="shared" si="7"/>
        <v>20</v>
      </c>
      <c r="T11" s="27">
        <f t="shared" si="1"/>
        <v>68.8</v>
      </c>
      <c r="U11" s="10" t="s">
        <v>25</v>
      </c>
      <c r="V11" s="10"/>
    </row>
    <row r="12" ht="19.95" customHeight="1" spans="1:22">
      <c r="A12" s="9">
        <v>8</v>
      </c>
      <c r="B12" s="9" t="s">
        <v>44</v>
      </c>
      <c r="C12" s="9" t="s">
        <v>20</v>
      </c>
      <c r="D12" s="10" t="s">
        <v>21</v>
      </c>
      <c r="E12" s="9">
        <v>47</v>
      </c>
      <c r="F12" s="9">
        <f t="shared" si="2"/>
        <v>18.8</v>
      </c>
      <c r="G12" s="9">
        <v>76</v>
      </c>
      <c r="H12" s="9">
        <f t="shared" si="3"/>
        <v>30.4</v>
      </c>
      <c r="I12" s="9" t="s">
        <v>22</v>
      </c>
      <c r="J12" s="9">
        <v>100</v>
      </c>
      <c r="K12" s="9">
        <f t="shared" si="4"/>
        <v>25</v>
      </c>
      <c r="L12" s="9" t="s">
        <v>45</v>
      </c>
      <c r="M12" s="9">
        <v>100</v>
      </c>
      <c r="N12" s="9">
        <f t="shared" si="5"/>
        <v>25</v>
      </c>
      <c r="O12" s="10" t="s">
        <v>46</v>
      </c>
      <c r="P12" s="10">
        <v>95</v>
      </c>
      <c r="Q12" s="10">
        <f t="shared" si="6"/>
        <v>47.5</v>
      </c>
      <c r="R12" s="10">
        <f t="shared" si="0"/>
        <v>97.5</v>
      </c>
      <c r="S12" s="10">
        <f t="shared" si="7"/>
        <v>19.5</v>
      </c>
      <c r="T12" s="27">
        <f t="shared" si="1"/>
        <v>68.7</v>
      </c>
      <c r="U12" s="10" t="s">
        <v>25</v>
      </c>
      <c r="V12" s="10"/>
    </row>
    <row r="13" ht="19.95" customHeight="1" spans="1:22">
      <c r="A13" s="9">
        <v>9</v>
      </c>
      <c r="B13" s="9" t="s">
        <v>47</v>
      </c>
      <c r="C13" s="9" t="s">
        <v>20</v>
      </c>
      <c r="D13" s="10" t="s">
        <v>21</v>
      </c>
      <c r="E13" s="9">
        <v>51</v>
      </c>
      <c r="F13" s="9">
        <f t="shared" si="2"/>
        <v>20.4</v>
      </c>
      <c r="G13" s="9">
        <v>70</v>
      </c>
      <c r="H13" s="9">
        <f t="shared" si="3"/>
        <v>28</v>
      </c>
      <c r="I13" s="9" t="s">
        <v>22</v>
      </c>
      <c r="J13" s="9">
        <v>100</v>
      </c>
      <c r="K13" s="9">
        <f t="shared" si="4"/>
        <v>25</v>
      </c>
      <c r="L13" s="9" t="s">
        <v>48</v>
      </c>
      <c r="M13" s="9">
        <v>100</v>
      </c>
      <c r="N13" s="9">
        <f t="shared" si="5"/>
        <v>25</v>
      </c>
      <c r="O13" s="10" t="s">
        <v>49</v>
      </c>
      <c r="P13" s="10">
        <v>100</v>
      </c>
      <c r="Q13" s="10">
        <f t="shared" si="6"/>
        <v>50</v>
      </c>
      <c r="R13" s="10">
        <f t="shared" si="0"/>
        <v>100</v>
      </c>
      <c r="S13" s="10">
        <f t="shared" si="7"/>
        <v>20</v>
      </c>
      <c r="T13" s="27">
        <f t="shared" si="1"/>
        <v>68.4</v>
      </c>
      <c r="U13" s="10" t="s">
        <v>25</v>
      </c>
      <c r="V13" s="10"/>
    </row>
    <row r="14" ht="19.95" customHeight="1" spans="1:22">
      <c r="A14" s="9">
        <v>10</v>
      </c>
      <c r="B14" s="9" t="s">
        <v>50</v>
      </c>
      <c r="C14" s="9" t="s">
        <v>20</v>
      </c>
      <c r="D14" s="10" t="s">
        <v>21</v>
      </c>
      <c r="E14" s="9">
        <v>47</v>
      </c>
      <c r="F14" s="9">
        <f t="shared" si="2"/>
        <v>18.8</v>
      </c>
      <c r="G14" s="9">
        <v>70</v>
      </c>
      <c r="H14" s="9">
        <f t="shared" si="3"/>
        <v>28</v>
      </c>
      <c r="I14" s="9" t="s">
        <v>22</v>
      </c>
      <c r="J14" s="9">
        <v>100</v>
      </c>
      <c r="K14" s="9">
        <f t="shared" si="4"/>
        <v>25</v>
      </c>
      <c r="L14" s="9" t="s">
        <v>51</v>
      </c>
      <c r="M14" s="9">
        <v>100</v>
      </c>
      <c r="N14" s="9">
        <f t="shared" si="5"/>
        <v>25</v>
      </c>
      <c r="O14" s="10" t="s">
        <v>52</v>
      </c>
      <c r="P14" s="10">
        <v>100</v>
      </c>
      <c r="Q14" s="10">
        <f t="shared" si="6"/>
        <v>50</v>
      </c>
      <c r="R14" s="10">
        <f t="shared" si="0"/>
        <v>100</v>
      </c>
      <c r="S14" s="10">
        <f t="shared" si="7"/>
        <v>20</v>
      </c>
      <c r="T14" s="27">
        <f t="shared" si="1"/>
        <v>66.8</v>
      </c>
      <c r="U14" s="10" t="s">
        <v>53</v>
      </c>
      <c r="V14" s="10"/>
    </row>
    <row r="15" ht="19.95" customHeight="1" spans="1:22">
      <c r="A15" s="9">
        <v>11</v>
      </c>
      <c r="B15" s="9" t="s">
        <v>54</v>
      </c>
      <c r="C15" s="9" t="s">
        <v>20</v>
      </c>
      <c r="D15" s="10" t="s">
        <v>21</v>
      </c>
      <c r="E15" s="9">
        <v>47</v>
      </c>
      <c r="F15" s="9">
        <f t="shared" si="2"/>
        <v>18.8</v>
      </c>
      <c r="G15" s="9">
        <v>70</v>
      </c>
      <c r="H15" s="9">
        <f t="shared" si="3"/>
        <v>28</v>
      </c>
      <c r="I15" s="9" t="s">
        <v>22</v>
      </c>
      <c r="J15" s="9">
        <v>100</v>
      </c>
      <c r="K15" s="9">
        <f t="shared" si="4"/>
        <v>25</v>
      </c>
      <c r="L15" s="9" t="s">
        <v>55</v>
      </c>
      <c r="M15" s="9">
        <v>100</v>
      </c>
      <c r="N15" s="9">
        <f t="shared" si="5"/>
        <v>25</v>
      </c>
      <c r="O15" s="10" t="s">
        <v>56</v>
      </c>
      <c r="P15" s="10">
        <v>100</v>
      </c>
      <c r="Q15" s="10">
        <f t="shared" si="6"/>
        <v>50</v>
      </c>
      <c r="R15" s="10">
        <f t="shared" si="0"/>
        <v>100</v>
      </c>
      <c r="S15" s="10">
        <f t="shared" si="7"/>
        <v>20</v>
      </c>
      <c r="T15" s="27">
        <f t="shared" si="1"/>
        <v>66.8</v>
      </c>
      <c r="U15" s="10" t="s">
        <v>53</v>
      </c>
      <c r="V15" s="10"/>
    </row>
    <row r="16" ht="19.95" customHeight="1" spans="1:22">
      <c r="A16" s="9">
        <v>12</v>
      </c>
      <c r="B16" s="9" t="s">
        <v>57</v>
      </c>
      <c r="C16" s="9" t="s">
        <v>20</v>
      </c>
      <c r="D16" s="10" t="s">
        <v>21</v>
      </c>
      <c r="E16" s="9">
        <v>36</v>
      </c>
      <c r="F16" s="9">
        <f t="shared" si="2"/>
        <v>14.4</v>
      </c>
      <c r="G16" s="9">
        <v>76</v>
      </c>
      <c r="H16" s="9">
        <f t="shared" si="3"/>
        <v>30.4</v>
      </c>
      <c r="I16" s="9" t="s">
        <v>22</v>
      </c>
      <c r="J16" s="9">
        <v>100</v>
      </c>
      <c r="K16" s="9">
        <f t="shared" si="4"/>
        <v>25</v>
      </c>
      <c r="L16" s="9" t="s">
        <v>58</v>
      </c>
      <c r="M16" s="9">
        <v>100</v>
      </c>
      <c r="N16" s="9">
        <f t="shared" si="5"/>
        <v>25</v>
      </c>
      <c r="O16" s="10" t="s">
        <v>59</v>
      </c>
      <c r="P16" s="10">
        <v>80</v>
      </c>
      <c r="Q16" s="10">
        <f t="shared" si="6"/>
        <v>40</v>
      </c>
      <c r="R16" s="10">
        <f t="shared" si="0"/>
        <v>90</v>
      </c>
      <c r="S16" s="10">
        <f t="shared" si="7"/>
        <v>18</v>
      </c>
      <c r="T16" s="27">
        <f t="shared" si="1"/>
        <v>62.8</v>
      </c>
      <c r="U16" s="10" t="s">
        <v>53</v>
      </c>
      <c r="V16" s="10"/>
    </row>
    <row r="17" ht="19.95" customHeight="1" spans="1:22">
      <c r="A17" s="9">
        <v>13</v>
      </c>
      <c r="B17" s="9" t="s">
        <v>60</v>
      </c>
      <c r="C17" s="9" t="s">
        <v>20</v>
      </c>
      <c r="D17" s="10" t="s">
        <v>21</v>
      </c>
      <c r="E17" s="9">
        <v>42</v>
      </c>
      <c r="F17" s="9">
        <f t="shared" si="2"/>
        <v>16.8</v>
      </c>
      <c r="G17" s="9">
        <v>77</v>
      </c>
      <c r="H17" s="9">
        <f t="shared" si="3"/>
        <v>30.8</v>
      </c>
      <c r="I17" s="9" t="s">
        <v>61</v>
      </c>
      <c r="J17" s="9">
        <v>0</v>
      </c>
      <c r="K17" s="9">
        <f t="shared" si="4"/>
        <v>0</v>
      </c>
      <c r="L17" s="9" t="s">
        <v>23</v>
      </c>
      <c r="M17" s="9">
        <v>100</v>
      </c>
      <c r="N17" s="9">
        <f t="shared" si="5"/>
        <v>25</v>
      </c>
      <c r="O17" s="10" t="s">
        <v>62</v>
      </c>
      <c r="P17" s="10">
        <v>100</v>
      </c>
      <c r="Q17" s="10">
        <f t="shared" si="6"/>
        <v>50</v>
      </c>
      <c r="R17" s="10">
        <f t="shared" si="0"/>
        <v>75</v>
      </c>
      <c r="S17" s="10">
        <f t="shared" si="7"/>
        <v>15</v>
      </c>
      <c r="T17" s="27">
        <f t="shared" si="1"/>
        <v>62.6</v>
      </c>
      <c r="U17" s="10" t="s">
        <v>53</v>
      </c>
      <c r="V17" s="10"/>
    </row>
    <row r="18" ht="19.95" customHeight="1" spans="1:22">
      <c r="A18" s="9">
        <v>14</v>
      </c>
      <c r="B18" s="9" t="s">
        <v>63</v>
      </c>
      <c r="C18" s="9" t="s">
        <v>20</v>
      </c>
      <c r="D18" s="10" t="s">
        <v>21</v>
      </c>
      <c r="E18" s="9">
        <v>39</v>
      </c>
      <c r="F18" s="9">
        <f t="shared" si="2"/>
        <v>15.6</v>
      </c>
      <c r="G18" s="9">
        <v>71</v>
      </c>
      <c r="H18" s="9">
        <f t="shared" si="3"/>
        <v>28.4</v>
      </c>
      <c r="I18" s="9" t="s">
        <v>22</v>
      </c>
      <c r="J18" s="9">
        <v>100</v>
      </c>
      <c r="K18" s="9">
        <f t="shared" si="4"/>
        <v>25</v>
      </c>
      <c r="L18" s="9" t="s">
        <v>64</v>
      </c>
      <c r="M18" s="9">
        <v>100</v>
      </c>
      <c r="N18" s="9">
        <f t="shared" si="5"/>
        <v>25</v>
      </c>
      <c r="O18" s="10" t="s">
        <v>65</v>
      </c>
      <c r="P18" s="10">
        <v>80</v>
      </c>
      <c r="Q18" s="10">
        <f t="shared" si="6"/>
        <v>40</v>
      </c>
      <c r="R18" s="10">
        <f t="shared" si="0"/>
        <v>90</v>
      </c>
      <c r="S18" s="10">
        <f t="shared" si="7"/>
        <v>18</v>
      </c>
      <c r="T18" s="27">
        <f t="shared" si="1"/>
        <v>62</v>
      </c>
      <c r="U18" s="10" t="s">
        <v>53</v>
      </c>
      <c r="V18" s="10"/>
    </row>
    <row r="19" ht="19.95" customHeight="1" spans="1:22">
      <c r="A19" s="9">
        <v>15</v>
      </c>
      <c r="B19" s="9" t="s">
        <v>66</v>
      </c>
      <c r="C19" s="9" t="s">
        <v>20</v>
      </c>
      <c r="D19" s="10" t="s">
        <v>21</v>
      </c>
      <c r="E19" s="9">
        <v>49</v>
      </c>
      <c r="F19" s="9">
        <f t="shared" si="2"/>
        <v>19.6</v>
      </c>
      <c r="G19" s="9">
        <v>69</v>
      </c>
      <c r="H19" s="9">
        <f t="shared" si="3"/>
        <v>27.6</v>
      </c>
      <c r="I19" s="9" t="s">
        <v>61</v>
      </c>
      <c r="J19" s="9">
        <v>0</v>
      </c>
      <c r="K19" s="9">
        <f t="shared" si="4"/>
        <v>0</v>
      </c>
      <c r="L19" s="9" t="s">
        <v>42</v>
      </c>
      <c r="M19" s="9">
        <v>100</v>
      </c>
      <c r="N19" s="9">
        <f t="shared" si="5"/>
        <v>25</v>
      </c>
      <c r="O19" s="10" t="s">
        <v>67</v>
      </c>
      <c r="P19" s="10">
        <v>95</v>
      </c>
      <c r="Q19" s="10">
        <f t="shared" si="6"/>
        <v>47.5</v>
      </c>
      <c r="R19" s="10">
        <f t="shared" si="0"/>
        <v>72.5</v>
      </c>
      <c r="S19" s="10">
        <f t="shared" si="7"/>
        <v>14.5</v>
      </c>
      <c r="T19" s="27">
        <f t="shared" si="1"/>
        <v>61.7</v>
      </c>
      <c r="U19" s="10" t="s">
        <v>53</v>
      </c>
      <c r="V19" s="10"/>
    </row>
    <row r="20" ht="19.95" customHeight="1" spans="1:22">
      <c r="A20" s="9">
        <v>16</v>
      </c>
      <c r="B20" s="9" t="s">
        <v>68</v>
      </c>
      <c r="C20" s="9" t="s">
        <v>20</v>
      </c>
      <c r="D20" s="10" t="s">
        <v>21</v>
      </c>
      <c r="E20" s="9">
        <v>33</v>
      </c>
      <c r="F20" s="9">
        <f t="shared" si="2"/>
        <v>13.2</v>
      </c>
      <c r="G20" s="9">
        <v>70</v>
      </c>
      <c r="H20" s="9">
        <f t="shared" si="3"/>
        <v>28</v>
      </c>
      <c r="I20" s="9" t="s">
        <v>22</v>
      </c>
      <c r="J20" s="9">
        <v>100</v>
      </c>
      <c r="K20" s="9">
        <f t="shared" si="4"/>
        <v>25</v>
      </c>
      <c r="L20" s="9" t="s">
        <v>69</v>
      </c>
      <c r="M20" s="9">
        <v>100</v>
      </c>
      <c r="N20" s="9">
        <f t="shared" si="5"/>
        <v>25</v>
      </c>
      <c r="O20" s="10" t="s">
        <v>70</v>
      </c>
      <c r="P20" s="10">
        <v>95</v>
      </c>
      <c r="Q20" s="10">
        <f t="shared" si="6"/>
        <v>47.5</v>
      </c>
      <c r="R20" s="10">
        <f t="shared" si="0"/>
        <v>97.5</v>
      </c>
      <c r="S20" s="10">
        <f t="shared" si="7"/>
        <v>19.5</v>
      </c>
      <c r="T20" s="27">
        <f t="shared" si="1"/>
        <v>60.7</v>
      </c>
      <c r="U20" s="10" t="s">
        <v>53</v>
      </c>
      <c r="V20" s="10"/>
    </row>
    <row r="21" ht="19.95" customHeight="1" spans="1:22">
      <c r="A21" s="9">
        <v>17</v>
      </c>
      <c r="B21" s="9" t="s">
        <v>71</v>
      </c>
      <c r="C21" s="9" t="s">
        <v>20</v>
      </c>
      <c r="D21" s="10" t="s">
        <v>21</v>
      </c>
      <c r="E21" s="9">
        <v>34</v>
      </c>
      <c r="F21" s="9">
        <f t="shared" si="2"/>
        <v>13.6</v>
      </c>
      <c r="G21" s="9">
        <v>70</v>
      </c>
      <c r="H21" s="9">
        <f t="shared" si="3"/>
        <v>28</v>
      </c>
      <c r="I21" s="9" t="s">
        <v>22</v>
      </c>
      <c r="J21" s="9">
        <v>100</v>
      </c>
      <c r="K21" s="9">
        <f t="shared" si="4"/>
        <v>25</v>
      </c>
      <c r="L21" s="9" t="s">
        <v>72</v>
      </c>
      <c r="M21" s="9">
        <v>100</v>
      </c>
      <c r="N21" s="9">
        <f t="shared" si="5"/>
        <v>25</v>
      </c>
      <c r="O21" s="10" t="s">
        <v>73</v>
      </c>
      <c r="P21" s="10">
        <v>90</v>
      </c>
      <c r="Q21" s="10">
        <f t="shared" si="6"/>
        <v>45</v>
      </c>
      <c r="R21" s="10">
        <f t="shared" si="0"/>
        <v>95</v>
      </c>
      <c r="S21" s="10">
        <f t="shared" si="7"/>
        <v>19</v>
      </c>
      <c r="T21" s="27">
        <f t="shared" si="1"/>
        <v>60.6</v>
      </c>
      <c r="U21" s="10" t="s">
        <v>53</v>
      </c>
      <c r="V21" s="10"/>
    </row>
    <row r="22" ht="19.95" customHeight="1" spans="1:22">
      <c r="A22" s="9">
        <v>18</v>
      </c>
      <c r="B22" s="9" t="s">
        <v>74</v>
      </c>
      <c r="C22" s="9" t="s">
        <v>20</v>
      </c>
      <c r="D22" s="10" t="s">
        <v>21</v>
      </c>
      <c r="E22" s="9">
        <v>41</v>
      </c>
      <c r="F22" s="9">
        <f t="shared" si="2"/>
        <v>16.4</v>
      </c>
      <c r="G22" s="9">
        <v>73</v>
      </c>
      <c r="H22" s="9">
        <f t="shared" si="3"/>
        <v>29.2</v>
      </c>
      <c r="I22" s="9" t="s">
        <v>61</v>
      </c>
      <c r="J22" s="9">
        <v>0</v>
      </c>
      <c r="K22" s="9">
        <f t="shared" si="4"/>
        <v>0</v>
      </c>
      <c r="L22" s="9" t="s">
        <v>75</v>
      </c>
      <c r="M22" s="9">
        <v>90</v>
      </c>
      <c r="N22" s="9">
        <f t="shared" si="5"/>
        <v>22.5</v>
      </c>
      <c r="O22" s="10" t="s">
        <v>76</v>
      </c>
      <c r="P22" s="10">
        <v>85</v>
      </c>
      <c r="Q22" s="10">
        <f t="shared" si="6"/>
        <v>42.5</v>
      </c>
      <c r="R22" s="10">
        <f t="shared" si="0"/>
        <v>65</v>
      </c>
      <c r="S22" s="10">
        <f t="shared" si="7"/>
        <v>13</v>
      </c>
      <c r="T22" s="27">
        <f t="shared" si="1"/>
        <v>58.6</v>
      </c>
      <c r="U22" s="10" t="s">
        <v>53</v>
      </c>
      <c r="V22" s="10"/>
    </row>
    <row r="23" ht="19.95" customHeight="1" spans="1:22">
      <c r="A23" s="9">
        <v>19</v>
      </c>
      <c r="B23" s="9" t="s">
        <v>77</v>
      </c>
      <c r="C23" s="9" t="s">
        <v>20</v>
      </c>
      <c r="D23" s="10" t="s">
        <v>21</v>
      </c>
      <c r="E23" s="9">
        <v>26</v>
      </c>
      <c r="F23" s="9">
        <f t="shared" si="2"/>
        <v>10.4</v>
      </c>
      <c r="G23" s="9">
        <v>70</v>
      </c>
      <c r="H23" s="9">
        <f t="shared" si="3"/>
        <v>28</v>
      </c>
      <c r="I23" s="9" t="s">
        <v>22</v>
      </c>
      <c r="J23" s="9">
        <v>100</v>
      </c>
      <c r="K23" s="9">
        <f t="shared" si="4"/>
        <v>25</v>
      </c>
      <c r="L23" s="9" t="s">
        <v>78</v>
      </c>
      <c r="M23" s="9">
        <v>100</v>
      </c>
      <c r="N23" s="9">
        <f t="shared" si="5"/>
        <v>25</v>
      </c>
      <c r="O23" s="10" t="s">
        <v>79</v>
      </c>
      <c r="P23" s="10">
        <v>95</v>
      </c>
      <c r="Q23" s="10">
        <f t="shared" si="6"/>
        <v>47.5</v>
      </c>
      <c r="R23" s="10">
        <f t="shared" si="0"/>
        <v>97.5</v>
      </c>
      <c r="S23" s="10">
        <f t="shared" si="7"/>
        <v>19.5</v>
      </c>
      <c r="T23" s="27">
        <f t="shared" si="1"/>
        <v>57.9</v>
      </c>
      <c r="U23" s="10" t="s">
        <v>53</v>
      </c>
      <c r="V23" s="10"/>
    </row>
    <row r="24" ht="19.95" customHeight="1" spans="1:22">
      <c r="A24" s="11">
        <v>20</v>
      </c>
      <c r="B24" s="11" t="s">
        <v>80</v>
      </c>
      <c r="C24" s="11" t="s">
        <v>20</v>
      </c>
      <c r="D24" s="12" t="s">
        <v>21</v>
      </c>
      <c r="E24" s="11">
        <v>51</v>
      </c>
      <c r="F24" s="11">
        <f t="shared" si="2"/>
        <v>20.4</v>
      </c>
      <c r="G24" s="11">
        <v>73</v>
      </c>
      <c r="H24" s="11">
        <f t="shared" si="3"/>
        <v>29.2</v>
      </c>
      <c r="I24" s="11"/>
      <c r="J24" s="11"/>
      <c r="K24" s="11"/>
      <c r="L24" s="11"/>
      <c r="M24" s="11"/>
      <c r="N24" s="11"/>
      <c r="O24" s="12"/>
      <c r="P24" s="12"/>
      <c r="Q24" s="12"/>
      <c r="R24" s="12"/>
      <c r="S24" s="12"/>
      <c r="T24" s="28">
        <f t="shared" si="1"/>
        <v>49.6</v>
      </c>
      <c r="U24" s="12" t="s">
        <v>53</v>
      </c>
      <c r="V24" s="12" t="s">
        <v>81</v>
      </c>
    </row>
    <row r="25" ht="19.95" customHeight="1" spans="1:22">
      <c r="A25" s="11">
        <v>21</v>
      </c>
      <c r="B25" s="11" t="s">
        <v>82</v>
      </c>
      <c r="C25" s="11" t="s">
        <v>20</v>
      </c>
      <c r="D25" s="12" t="s">
        <v>21</v>
      </c>
      <c r="E25" s="11">
        <v>51</v>
      </c>
      <c r="F25" s="11">
        <f t="shared" si="2"/>
        <v>20.4</v>
      </c>
      <c r="G25" s="11">
        <v>0</v>
      </c>
      <c r="H25" s="11"/>
      <c r="I25" s="11"/>
      <c r="J25" s="11"/>
      <c r="K25" s="11"/>
      <c r="L25" s="11"/>
      <c r="M25" s="11"/>
      <c r="N25" s="11"/>
      <c r="O25" s="12"/>
      <c r="P25" s="12"/>
      <c r="Q25" s="12"/>
      <c r="R25" s="12"/>
      <c r="S25" s="12"/>
      <c r="T25" s="28">
        <f t="shared" si="1"/>
        <v>20.4</v>
      </c>
      <c r="U25" s="12" t="s">
        <v>53</v>
      </c>
      <c r="V25" s="12" t="s">
        <v>83</v>
      </c>
    </row>
    <row r="26" ht="19.95" customHeight="1" spans="1:22">
      <c r="A26" s="11">
        <v>22</v>
      </c>
      <c r="B26" s="11" t="s">
        <v>84</v>
      </c>
      <c r="C26" s="11" t="s">
        <v>20</v>
      </c>
      <c r="D26" s="12" t="s">
        <v>21</v>
      </c>
      <c r="E26" s="11">
        <v>50</v>
      </c>
      <c r="F26" s="11">
        <f t="shared" si="2"/>
        <v>20</v>
      </c>
      <c r="G26" s="11">
        <v>0</v>
      </c>
      <c r="H26" s="11"/>
      <c r="I26" s="11"/>
      <c r="J26" s="11"/>
      <c r="K26" s="11"/>
      <c r="L26" s="11"/>
      <c r="M26" s="11"/>
      <c r="N26" s="11"/>
      <c r="O26" s="12"/>
      <c r="P26" s="12"/>
      <c r="Q26" s="12"/>
      <c r="R26" s="12"/>
      <c r="S26" s="12"/>
      <c r="T26" s="28">
        <f t="shared" si="1"/>
        <v>20</v>
      </c>
      <c r="U26" s="12" t="s">
        <v>53</v>
      </c>
      <c r="V26" s="12" t="s">
        <v>83</v>
      </c>
    </row>
    <row r="27" ht="19.95" customHeight="1" spans="1:22">
      <c r="A27" s="11">
        <v>23</v>
      </c>
      <c r="B27" s="11" t="s">
        <v>85</v>
      </c>
      <c r="C27" s="11" t="s">
        <v>20</v>
      </c>
      <c r="D27" s="12" t="s">
        <v>21</v>
      </c>
      <c r="E27" s="11">
        <v>48</v>
      </c>
      <c r="F27" s="11">
        <f t="shared" si="2"/>
        <v>19.2</v>
      </c>
      <c r="G27" s="11">
        <v>0</v>
      </c>
      <c r="H27" s="11"/>
      <c r="I27" s="11"/>
      <c r="J27" s="11"/>
      <c r="K27" s="11"/>
      <c r="L27" s="11"/>
      <c r="M27" s="11"/>
      <c r="N27" s="11"/>
      <c r="O27" s="12"/>
      <c r="P27" s="12"/>
      <c r="Q27" s="12"/>
      <c r="R27" s="12"/>
      <c r="S27" s="12"/>
      <c r="T27" s="28">
        <f t="shared" si="1"/>
        <v>19.2</v>
      </c>
      <c r="U27" s="12" t="s">
        <v>53</v>
      </c>
      <c r="V27" s="12" t="s">
        <v>83</v>
      </c>
    </row>
    <row r="28" ht="19.95" customHeight="1" spans="1:22">
      <c r="A28" s="11">
        <v>24</v>
      </c>
      <c r="B28" s="11" t="s">
        <v>86</v>
      </c>
      <c r="C28" s="11" t="s">
        <v>20</v>
      </c>
      <c r="D28" s="12" t="s">
        <v>21</v>
      </c>
      <c r="E28" s="11">
        <v>43</v>
      </c>
      <c r="F28" s="11">
        <f t="shared" si="2"/>
        <v>17.2</v>
      </c>
      <c r="G28" s="11">
        <v>0</v>
      </c>
      <c r="H28" s="11"/>
      <c r="I28" s="11"/>
      <c r="J28" s="11"/>
      <c r="K28" s="11"/>
      <c r="L28" s="11"/>
      <c r="M28" s="11"/>
      <c r="N28" s="11"/>
      <c r="O28" s="12"/>
      <c r="P28" s="12"/>
      <c r="Q28" s="12"/>
      <c r="R28" s="12"/>
      <c r="S28" s="12"/>
      <c r="T28" s="28">
        <f t="shared" si="1"/>
        <v>17.2</v>
      </c>
      <c r="U28" s="12" t="s">
        <v>53</v>
      </c>
      <c r="V28" s="12" t="s">
        <v>83</v>
      </c>
    </row>
    <row r="29" ht="19.95" customHeight="1" spans="1:22">
      <c r="A29" s="11">
        <v>25</v>
      </c>
      <c r="B29" s="11" t="s">
        <v>87</v>
      </c>
      <c r="C29" s="11" t="s">
        <v>20</v>
      </c>
      <c r="D29" s="12" t="s">
        <v>21</v>
      </c>
      <c r="E29" s="11">
        <v>40</v>
      </c>
      <c r="F29" s="11">
        <f t="shared" si="2"/>
        <v>16</v>
      </c>
      <c r="G29" s="11">
        <v>0</v>
      </c>
      <c r="H29" s="11"/>
      <c r="I29" s="11"/>
      <c r="J29" s="11"/>
      <c r="K29" s="11"/>
      <c r="L29" s="11"/>
      <c r="M29" s="11"/>
      <c r="N29" s="11"/>
      <c r="O29" s="12"/>
      <c r="P29" s="12"/>
      <c r="Q29" s="12"/>
      <c r="R29" s="12"/>
      <c r="S29" s="12"/>
      <c r="T29" s="28">
        <f t="shared" si="1"/>
        <v>16</v>
      </c>
      <c r="U29" s="12" t="s">
        <v>53</v>
      </c>
      <c r="V29" s="12" t="s">
        <v>83</v>
      </c>
    </row>
    <row r="30" ht="19.95" customHeight="1" spans="1:22">
      <c r="A30" s="11">
        <v>26</v>
      </c>
      <c r="B30" s="11" t="s">
        <v>88</v>
      </c>
      <c r="C30" s="11" t="s">
        <v>20</v>
      </c>
      <c r="D30" s="12" t="s">
        <v>21</v>
      </c>
      <c r="E30" s="13">
        <v>0</v>
      </c>
      <c r="F30" s="11"/>
      <c r="G30" s="13"/>
      <c r="H30" s="11"/>
      <c r="I30" s="13"/>
      <c r="J30" s="13"/>
      <c r="K30" s="11"/>
      <c r="L30" s="11"/>
      <c r="M30" s="11"/>
      <c r="N30" s="11"/>
      <c r="O30" s="12"/>
      <c r="P30" s="12"/>
      <c r="Q30" s="12"/>
      <c r="R30" s="12"/>
      <c r="S30" s="12"/>
      <c r="T30" s="28">
        <f t="shared" si="1"/>
        <v>0</v>
      </c>
      <c r="U30" s="12" t="s">
        <v>53</v>
      </c>
      <c r="V30" s="12" t="s">
        <v>89</v>
      </c>
    </row>
    <row r="31" ht="19.95" customHeight="1" spans="1:22">
      <c r="A31" s="11">
        <v>27</v>
      </c>
      <c r="B31" s="11" t="s">
        <v>90</v>
      </c>
      <c r="C31" s="11" t="s">
        <v>20</v>
      </c>
      <c r="D31" s="12" t="s">
        <v>21</v>
      </c>
      <c r="E31" s="11">
        <v>0</v>
      </c>
      <c r="F31" s="11"/>
      <c r="G31" s="11"/>
      <c r="H31" s="11"/>
      <c r="I31" s="11"/>
      <c r="J31" s="11"/>
      <c r="K31" s="11"/>
      <c r="L31" s="11"/>
      <c r="M31" s="11"/>
      <c r="N31" s="11"/>
      <c r="O31" s="12"/>
      <c r="P31" s="12"/>
      <c r="Q31" s="12"/>
      <c r="R31" s="12"/>
      <c r="S31" s="12"/>
      <c r="T31" s="28">
        <f t="shared" si="1"/>
        <v>0</v>
      </c>
      <c r="U31" s="12" t="s">
        <v>53</v>
      </c>
      <c r="V31" s="12" t="s">
        <v>89</v>
      </c>
    </row>
    <row r="32" ht="19.95" customHeight="1" spans="1:22">
      <c r="A32" s="11">
        <v>28</v>
      </c>
      <c r="B32" s="11" t="s">
        <v>91</v>
      </c>
      <c r="C32" s="11" t="s">
        <v>20</v>
      </c>
      <c r="D32" s="12" t="s">
        <v>21</v>
      </c>
      <c r="E32" s="11">
        <v>0</v>
      </c>
      <c r="F32" s="11"/>
      <c r="G32" s="11"/>
      <c r="H32" s="11"/>
      <c r="I32" s="11"/>
      <c r="J32" s="11"/>
      <c r="K32" s="11"/>
      <c r="L32" s="11"/>
      <c r="M32" s="11"/>
      <c r="N32" s="11"/>
      <c r="O32" s="12"/>
      <c r="P32" s="12"/>
      <c r="Q32" s="12"/>
      <c r="R32" s="12"/>
      <c r="S32" s="12"/>
      <c r="T32" s="28">
        <f t="shared" si="1"/>
        <v>0</v>
      </c>
      <c r="U32" s="12" t="s">
        <v>53</v>
      </c>
      <c r="V32" s="12" t="s">
        <v>89</v>
      </c>
    </row>
    <row r="33" ht="19.95" customHeight="1" spans="1:22">
      <c r="A33" s="11">
        <v>29</v>
      </c>
      <c r="B33" s="11" t="s">
        <v>92</v>
      </c>
      <c r="C33" s="11" t="s">
        <v>20</v>
      </c>
      <c r="D33" s="12" t="s">
        <v>21</v>
      </c>
      <c r="E33" s="11">
        <v>0</v>
      </c>
      <c r="F33" s="11"/>
      <c r="G33" s="11"/>
      <c r="H33" s="11"/>
      <c r="I33" s="11"/>
      <c r="J33" s="11"/>
      <c r="K33" s="11"/>
      <c r="L33" s="11"/>
      <c r="M33" s="11"/>
      <c r="N33" s="11"/>
      <c r="O33" s="12"/>
      <c r="P33" s="12"/>
      <c r="Q33" s="12"/>
      <c r="R33" s="12"/>
      <c r="S33" s="12"/>
      <c r="T33" s="28">
        <f t="shared" si="1"/>
        <v>0</v>
      </c>
      <c r="U33" s="12" t="s">
        <v>53</v>
      </c>
      <c r="V33" s="12" t="s">
        <v>89</v>
      </c>
    </row>
    <row r="34" ht="30" customHeight="1" spans="1:22">
      <c r="A34" s="9">
        <v>30</v>
      </c>
      <c r="B34" s="9" t="s">
        <v>93</v>
      </c>
      <c r="C34" s="9" t="s">
        <v>94</v>
      </c>
      <c r="D34" s="14" t="s">
        <v>95</v>
      </c>
      <c r="E34" s="9">
        <v>51</v>
      </c>
      <c r="F34" s="9">
        <f t="shared" si="2"/>
        <v>20.4</v>
      </c>
      <c r="G34" s="9">
        <v>78</v>
      </c>
      <c r="H34" s="9">
        <f t="shared" si="3"/>
        <v>31.2</v>
      </c>
      <c r="I34" s="9" t="s">
        <v>22</v>
      </c>
      <c r="J34" s="9">
        <v>100</v>
      </c>
      <c r="K34" s="9">
        <f t="shared" si="4"/>
        <v>25</v>
      </c>
      <c r="L34" s="9" t="s">
        <v>96</v>
      </c>
      <c r="M34" s="9">
        <v>100</v>
      </c>
      <c r="N34" s="9">
        <f t="shared" si="5"/>
        <v>25</v>
      </c>
      <c r="O34" s="10" t="s">
        <v>97</v>
      </c>
      <c r="P34" s="10">
        <v>95</v>
      </c>
      <c r="Q34" s="10">
        <f t="shared" si="6"/>
        <v>47.5</v>
      </c>
      <c r="R34" s="10">
        <f t="shared" ref="R34:R111" si="8">J34*0.25+M34*0.25+P34*0.5</f>
        <v>97.5</v>
      </c>
      <c r="S34" s="10">
        <f t="shared" si="7"/>
        <v>19.5</v>
      </c>
      <c r="T34" s="27">
        <f t="shared" ref="T34:T113" si="9">E34*0.4+G34*0.4+R34*0.2</f>
        <v>71.1</v>
      </c>
      <c r="U34" s="10" t="s">
        <v>25</v>
      </c>
      <c r="V34" s="10"/>
    </row>
    <row r="35" ht="36" customHeight="1" spans="1:22">
      <c r="A35" s="9">
        <v>31</v>
      </c>
      <c r="B35" s="9" t="s">
        <v>98</v>
      </c>
      <c r="C35" s="9" t="s">
        <v>94</v>
      </c>
      <c r="D35" s="14" t="s">
        <v>95</v>
      </c>
      <c r="E35" s="9">
        <v>58</v>
      </c>
      <c r="F35" s="9">
        <f t="shared" si="2"/>
        <v>23.2</v>
      </c>
      <c r="G35" s="9">
        <v>73</v>
      </c>
      <c r="H35" s="9">
        <f t="shared" si="3"/>
        <v>29.2</v>
      </c>
      <c r="I35" s="9" t="s">
        <v>22</v>
      </c>
      <c r="J35" s="9">
        <v>100</v>
      </c>
      <c r="K35" s="9">
        <f t="shared" si="4"/>
        <v>25</v>
      </c>
      <c r="L35" s="9" t="s">
        <v>99</v>
      </c>
      <c r="M35" s="9">
        <v>100</v>
      </c>
      <c r="N35" s="9">
        <f t="shared" si="5"/>
        <v>25</v>
      </c>
      <c r="O35" s="10" t="s">
        <v>100</v>
      </c>
      <c r="P35" s="10">
        <v>85</v>
      </c>
      <c r="Q35" s="10">
        <f t="shared" si="6"/>
        <v>42.5</v>
      </c>
      <c r="R35" s="10">
        <f t="shared" si="8"/>
        <v>92.5</v>
      </c>
      <c r="S35" s="10">
        <f t="shared" si="7"/>
        <v>18.5</v>
      </c>
      <c r="T35" s="27">
        <f t="shared" si="9"/>
        <v>70.9</v>
      </c>
      <c r="U35" s="10" t="s">
        <v>53</v>
      </c>
      <c r="V35" s="10"/>
    </row>
    <row r="36" ht="29" customHeight="1" spans="1:22">
      <c r="A36" s="9">
        <v>32</v>
      </c>
      <c r="B36" s="9" t="s">
        <v>101</v>
      </c>
      <c r="C36" s="9" t="s">
        <v>94</v>
      </c>
      <c r="D36" s="14" t="s">
        <v>95</v>
      </c>
      <c r="E36" s="9">
        <v>50</v>
      </c>
      <c r="F36" s="9">
        <f t="shared" si="2"/>
        <v>20</v>
      </c>
      <c r="G36" s="9">
        <v>77</v>
      </c>
      <c r="H36" s="9">
        <f t="shared" si="3"/>
        <v>30.8</v>
      </c>
      <c r="I36" s="9" t="s">
        <v>22</v>
      </c>
      <c r="J36" s="9">
        <v>100</v>
      </c>
      <c r="K36" s="9">
        <f t="shared" si="4"/>
        <v>25</v>
      </c>
      <c r="L36" s="9" t="s">
        <v>102</v>
      </c>
      <c r="M36" s="9">
        <v>100</v>
      </c>
      <c r="N36" s="9">
        <f t="shared" si="5"/>
        <v>25</v>
      </c>
      <c r="O36" s="10" t="s">
        <v>103</v>
      </c>
      <c r="P36" s="10">
        <v>100</v>
      </c>
      <c r="Q36" s="10">
        <f t="shared" si="6"/>
        <v>50</v>
      </c>
      <c r="R36" s="10">
        <f t="shared" si="8"/>
        <v>100</v>
      </c>
      <c r="S36" s="10">
        <f t="shared" si="7"/>
        <v>20</v>
      </c>
      <c r="T36" s="27">
        <f t="shared" si="9"/>
        <v>70.8</v>
      </c>
      <c r="U36" s="10" t="s">
        <v>53</v>
      </c>
      <c r="V36" s="10"/>
    </row>
    <row r="37" ht="33" customHeight="1" spans="1:22">
      <c r="A37" s="9">
        <v>33</v>
      </c>
      <c r="B37" s="9" t="s">
        <v>104</v>
      </c>
      <c r="C37" s="9" t="s">
        <v>94</v>
      </c>
      <c r="D37" s="14" t="s">
        <v>95</v>
      </c>
      <c r="E37" s="9">
        <v>55</v>
      </c>
      <c r="F37" s="9">
        <f t="shared" si="2"/>
        <v>22</v>
      </c>
      <c r="G37" s="9">
        <v>74</v>
      </c>
      <c r="H37" s="9">
        <f t="shared" si="3"/>
        <v>29.6</v>
      </c>
      <c r="I37" s="9" t="s">
        <v>22</v>
      </c>
      <c r="J37" s="9">
        <v>100</v>
      </c>
      <c r="K37" s="9">
        <f t="shared" si="4"/>
        <v>25</v>
      </c>
      <c r="L37" s="9" t="s">
        <v>105</v>
      </c>
      <c r="M37" s="9">
        <v>100</v>
      </c>
      <c r="N37" s="9">
        <f t="shared" si="5"/>
        <v>25</v>
      </c>
      <c r="O37" s="10" t="s">
        <v>28</v>
      </c>
      <c r="P37" s="10">
        <v>90</v>
      </c>
      <c r="Q37" s="10">
        <f t="shared" si="6"/>
        <v>45</v>
      </c>
      <c r="R37" s="10">
        <f t="shared" si="8"/>
        <v>95</v>
      </c>
      <c r="S37" s="10">
        <f t="shared" si="7"/>
        <v>19</v>
      </c>
      <c r="T37" s="27">
        <f t="shared" si="9"/>
        <v>70.6</v>
      </c>
      <c r="U37" s="10" t="s">
        <v>53</v>
      </c>
      <c r="V37" s="10"/>
    </row>
    <row r="38" ht="33" customHeight="1" spans="1:22">
      <c r="A38" s="9">
        <v>34</v>
      </c>
      <c r="B38" s="9" t="s">
        <v>106</v>
      </c>
      <c r="C38" s="9" t="s">
        <v>94</v>
      </c>
      <c r="D38" s="14" t="s">
        <v>95</v>
      </c>
      <c r="E38" s="9">
        <v>62</v>
      </c>
      <c r="F38" s="9">
        <f t="shared" si="2"/>
        <v>24.8</v>
      </c>
      <c r="G38" s="9">
        <v>63</v>
      </c>
      <c r="H38" s="9">
        <f t="shared" si="3"/>
        <v>25.2</v>
      </c>
      <c r="I38" s="9" t="s">
        <v>22</v>
      </c>
      <c r="J38" s="9">
        <v>100</v>
      </c>
      <c r="K38" s="9">
        <f t="shared" si="4"/>
        <v>25</v>
      </c>
      <c r="L38" s="9" t="s">
        <v>107</v>
      </c>
      <c r="M38" s="9">
        <v>100</v>
      </c>
      <c r="N38" s="9">
        <f t="shared" si="5"/>
        <v>25</v>
      </c>
      <c r="O38" s="10" t="s">
        <v>108</v>
      </c>
      <c r="P38" s="10">
        <v>95</v>
      </c>
      <c r="Q38" s="10">
        <f t="shared" si="6"/>
        <v>47.5</v>
      </c>
      <c r="R38" s="10">
        <f t="shared" si="8"/>
        <v>97.5</v>
      </c>
      <c r="S38" s="10">
        <f t="shared" si="7"/>
        <v>19.5</v>
      </c>
      <c r="T38" s="27">
        <f t="shared" si="9"/>
        <v>69.5</v>
      </c>
      <c r="U38" s="10" t="s">
        <v>53</v>
      </c>
      <c r="V38" s="10"/>
    </row>
    <row r="39" ht="33" customHeight="1" spans="1:22">
      <c r="A39" s="9">
        <v>35</v>
      </c>
      <c r="B39" s="9" t="s">
        <v>109</v>
      </c>
      <c r="C39" s="9" t="s">
        <v>94</v>
      </c>
      <c r="D39" s="14" t="s">
        <v>95</v>
      </c>
      <c r="E39" s="9">
        <v>58</v>
      </c>
      <c r="F39" s="9">
        <f t="shared" si="2"/>
        <v>23.2</v>
      </c>
      <c r="G39" s="9">
        <v>68</v>
      </c>
      <c r="H39" s="9">
        <f t="shared" si="3"/>
        <v>27.2</v>
      </c>
      <c r="I39" s="9" t="s">
        <v>22</v>
      </c>
      <c r="J39" s="9">
        <v>100</v>
      </c>
      <c r="K39" s="9">
        <f t="shared" si="4"/>
        <v>25</v>
      </c>
      <c r="L39" s="9" t="s">
        <v>110</v>
      </c>
      <c r="M39" s="9">
        <v>100</v>
      </c>
      <c r="N39" s="9">
        <f t="shared" si="5"/>
        <v>25</v>
      </c>
      <c r="O39" s="10" t="s">
        <v>40</v>
      </c>
      <c r="P39" s="10">
        <v>90</v>
      </c>
      <c r="Q39" s="10">
        <f t="shared" si="6"/>
        <v>45</v>
      </c>
      <c r="R39" s="10">
        <f t="shared" si="8"/>
        <v>95</v>
      </c>
      <c r="S39" s="10">
        <f t="shared" si="7"/>
        <v>19</v>
      </c>
      <c r="T39" s="27">
        <f t="shared" si="9"/>
        <v>69.4</v>
      </c>
      <c r="U39" s="10" t="s">
        <v>53</v>
      </c>
      <c r="V39" s="10"/>
    </row>
    <row r="40" ht="36" customHeight="1" spans="1:22">
      <c r="A40" s="9">
        <v>36</v>
      </c>
      <c r="B40" s="9" t="s">
        <v>111</v>
      </c>
      <c r="C40" s="9" t="s">
        <v>94</v>
      </c>
      <c r="D40" s="14" t="s">
        <v>95</v>
      </c>
      <c r="E40" s="9">
        <v>51</v>
      </c>
      <c r="F40" s="9">
        <f t="shared" si="2"/>
        <v>20.4</v>
      </c>
      <c r="G40" s="9">
        <v>72</v>
      </c>
      <c r="H40" s="9">
        <f t="shared" si="3"/>
        <v>28.8</v>
      </c>
      <c r="I40" s="9" t="s">
        <v>22</v>
      </c>
      <c r="J40" s="9">
        <v>100</v>
      </c>
      <c r="K40" s="9">
        <f t="shared" si="4"/>
        <v>25</v>
      </c>
      <c r="L40" s="9" t="s">
        <v>112</v>
      </c>
      <c r="M40" s="9">
        <v>100</v>
      </c>
      <c r="N40" s="9">
        <f t="shared" si="5"/>
        <v>25</v>
      </c>
      <c r="O40" s="10" t="s">
        <v>24</v>
      </c>
      <c r="P40" s="10">
        <v>95</v>
      </c>
      <c r="Q40" s="10">
        <f t="shared" si="6"/>
        <v>47.5</v>
      </c>
      <c r="R40" s="10">
        <f t="shared" si="8"/>
        <v>97.5</v>
      </c>
      <c r="S40" s="10">
        <f t="shared" si="7"/>
        <v>19.5</v>
      </c>
      <c r="T40" s="27">
        <f t="shared" si="9"/>
        <v>68.7</v>
      </c>
      <c r="U40" s="10" t="s">
        <v>53</v>
      </c>
      <c r="V40" s="10"/>
    </row>
    <row r="41" ht="33" customHeight="1" spans="1:22">
      <c r="A41" s="9">
        <v>37</v>
      </c>
      <c r="B41" s="9" t="s">
        <v>113</v>
      </c>
      <c r="C41" s="9" t="s">
        <v>94</v>
      </c>
      <c r="D41" s="14" t="s">
        <v>95</v>
      </c>
      <c r="E41" s="9">
        <v>50</v>
      </c>
      <c r="F41" s="9">
        <f t="shared" si="2"/>
        <v>20</v>
      </c>
      <c r="G41" s="9">
        <v>65</v>
      </c>
      <c r="H41" s="9">
        <f t="shared" si="3"/>
        <v>26</v>
      </c>
      <c r="I41" s="9" t="s">
        <v>22</v>
      </c>
      <c r="J41" s="9">
        <v>100</v>
      </c>
      <c r="K41" s="9">
        <f t="shared" si="4"/>
        <v>25</v>
      </c>
      <c r="L41" s="9" t="s">
        <v>114</v>
      </c>
      <c r="M41" s="9">
        <v>100</v>
      </c>
      <c r="N41" s="9">
        <f t="shared" si="5"/>
        <v>25</v>
      </c>
      <c r="O41" s="10" t="s">
        <v>115</v>
      </c>
      <c r="P41" s="10">
        <v>100</v>
      </c>
      <c r="Q41" s="10">
        <f t="shared" si="6"/>
        <v>50</v>
      </c>
      <c r="R41" s="10">
        <f t="shared" si="8"/>
        <v>100</v>
      </c>
      <c r="S41" s="10">
        <f t="shared" si="7"/>
        <v>20</v>
      </c>
      <c r="T41" s="27">
        <f t="shared" si="9"/>
        <v>66</v>
      </c>
      <c r="U41" s="10" t="s">
        <v>53</v>
      </c>
      <c r="V41" s="10"/>
    </row>
    <row r="42" ht="35" customHeight="1" spans="1:22">
      <c r="A42" s="9">
        <v>38</v>
      </c>
      <c r="B42" s="9" t="s">
        <v>116</v>
      </c>
      <c r="C42" s="9" t="s">
        <v>94</v>
      </c>
      <c r="D42" s="14" t="s">
        <v>95</v>
      </c>
      <c r="E42" s="9">
        <v>45</v>
      </c>
      <c r="F42" s="9">
        <f t="shared" si="2"/>
        <v>18</v>
      </c>
      <c r="G42" s="9">
        <v>64</v>
      </c>
      <c r="H42" s="9">
        <f t="shared" si="3"/>
        <v>25.6</v>
      </c>
      <c r="I42" s="9" t="s">
        <v>22</v>
      </c>
      <c r="J42" s="9">
        <v>100</v>
      </c>
      <c r="K42" s="9">
        <f t="shared" si="4"/>
        <v>25</v>
      </c>
      <c r="L42" s="9" t="s">
        <v>117</v>
      </c>
      <c r="M42" s="9">
        <v>100</v>
      </c>
      <c r="N42" s="9">
        <f t="shared" si="5"/>
        <v>25</v>
      </c>
      <c r="O42" s="10" t="s">
        <v>67</v>
      </c>
      <c r="P42" s="10">
        <v>90</v>
      </c>
      <c r="Q42" s="10">
        <f t="shared" si="6"/>
        <v>45</v>
      </c>
      <c r="R42" s="10">
        <f t="shared" si="8"/>
        <v>95</v>
      </c>
      <c r="S42" s="10">
        <f t="shared" si="7"/>
        <v>19</v>
      </c>
      <c r="T42" s="27">
        <f t="shared" si="9"/>
        <v>62.6</v>
      </c>
      <c r="U42" s="10" t="s">
        <v>53</v>
      </c>
      <c r="V42" s="10"/>
    </row>
    <row r="43" ht="32" customHeight="1" spans="1:22">
      <c r="A43" s="9">
        <v>39</v>
      </c>
      <c r="B43" s="9" t="s">
        <v>118</v>
      </c>
      <c r="C43" s="9" t="s">
        <v>94</v>
      </c>
      <c r="D43" s="14" t="s">
        <v>95</v>
      </c>
      <c r="E43" s="9">
        <v>44</v>
      </c>
      <c r="F43" s="9">
        <f t="shared" si="2"/>
        <v>17.6</v>
      </c>
      <c r="G43" s="9">
        <v>65</v>
      </c>
      <c r="H43" s="9">
        <f t="shared" si="3"/>
        <v>26</v>
      </c>
      <c r="I43" s="9" t="s">
        <v>22</v>
      </c>
      <c r="J43" s="9">
        <v>100</v>
      </c>
      <c r="K43" s="9">
        <f t="shared" si="4"/>
        <v>25</v>
      </c>
      <c r="L43" s="9" t="s">
        <v>119</v>
      </c>
      <c r="M43" s="9">
        <v>100</v>
      </c>
      <c r="N43" s="9">
        <f t="shared" si="5"/>
        <v>25</v>
      </c>
      <c r="O43" s="10" t="s">
        <v>120</v>
      </c>
      <c r="P43" s="10">
        <v>85</v>
      </c>
      <c r="Q43" s="10">
        <f t="shared" si="6"/>
        <v>42.5</v>
      </c>
      <c r="R43" s="10">
        <f t="shared" si="8"/>
        <v>92.5</v>
      </c>
      <c r="S43" s="10">
        <f t="shared" si="7"/>
        <v>18.5</v>
      </c>
      <c r="T43" s="27">
        <f t="shared" si="9"/>
        <v>62.1</v>
      </c>
      <c r="U43" s="10" t="s">
        <v>53</v>
      </c>
      <c r="V43" s="10"/>
    </row>
    <row r="44" ht="36" customHeight="1" spans="1:22">
      <c r="A44" s="9">
        <v>40</v>
      </c>
      <c r="B44" s="9" t="s">
        <v>121</v>
      </c>
      <c r="C44" s="9" t="s">
        <v>94</v>
      </c>
      <c r="D44" s="14" t="s">
        <v>95</v>
      </c>
      <c r="E44" s="9">
        <v>42</v>
      </c>
      <c r="F44" s="9">
        <f t="shared" si="2"/>
        <v>16.8</v>
      </c>
      <c r="G44" s="9">
        <v>65</v>
      </c>
      <c r="H44" s="9">
        <f t="shared" si="3"/>
        <v>26</v>
      </c>
      <c r="I44" s="9" t="s">
        <v>22</v>
      </c>
      <c r="J44" s="9">
        <v>100</v>
      </c>
      <c r="K44" s="9">
        <f t="shared" si="4"/>
        <v>25</v>
      </c>
      <c r="L44" s="9" t="s">
        <v>122</v>
      </c>
      <c r="M44" s="9">
        <v>85</v>
      </c>
      <c r="N44" s="9">
        <f t="shared" si="5"/>
        <v>21.25</v>
      </c>
      <c r="O44" s="10" t="s">
        <v>123</v>
      </c>
      <c r="P44" s="10">
        <v>95</v>
      </c>
      <c r="Q44" s="10">
        <f t="shared" si="6"/>
        <v>47.5</v>
      </c>
      <c r="R44" s="10">
        <f t="shared" si="8"/>
        <v>93.75</v>
      </c>
      <c r="S44" s="10">
        <f t="shared" si="7"/>
        <v>18.75</v>
      </c>
      <c r="T44" s="27">
        <f t="shared" si="9"/>
        <v>61.55</v>
      </c>
      <c r="U44" s="10" t="s">
        <v>53</v>
      </c>
      <c r="V44" s="10"/>
    </row>
    <row r="45" ht="32" customHeight="1" spans="1:22">
      <c r="A45" s="9">
        <v>41</v>
      </c>
      <c r="B45" s="9" t="s">
        <v>124</v>
      </c>
      <c r="C45" s="9" t="s">
        <v>94</v>
      </c>
      <c r="D45" s="14" t="s">
        <v>95</v>
      </c>
      <c r="E45" s="9">
        <v>42</v>
      </c>
      <c r="F45" s="9">
        <f t="shared" si="2"/>
        <v>16.8</v>
      </c>
      <c r="G45" s="9">
        <v>64</v>
      </c>
      <c r="H45" s="9">
        <f t="shared" si="3"/>
        <v>25.6</v>
      </c>
      <c r="I45" s="9" t="s">
        <v>22</v>
      </c>
      <c r="J45" s="9">
        <v>100</v>
      </c>
      <c r="K45" s="9">
        <f t="shared" si="4"/>
        <v>25</v>
      </c>
      <c r="L45" s="9" t="s">
        <v>125</v>
      </c>
      <c r="M45" s="9">
        <v>100</v>
      </c>
      <c r="N45" s="9">
        <f t="shared" si="5"/>
        <v>25</v>
      </c>
      <c r="O45" s="10" t="s">
        <v>126</v>
      </c>
      <c r="P45" s="10">
        <v>90</v>
      </c>
      <c r="Q45" s="10">
        <f t="shared" si="6"/>
        <v>45</v>
      </c>
      <c r="R45" s="10">
        <f t="shared" si="8"/>
        <v>95</v>
      </c>
      <c r="S45" s="10">
        <f t="shared" si="7"/>
        <v>19</v>
      </c>
      <c r="T45" s="27">
        <f t="shared" si="9"/>
        <v>61.4</v>
      </c>
      <c r="U45" s="10" t="s">
        <v>53</v>
      </c>
      <c r="V45" s="10"/>
    </row>
    <row r="46" ht="36" customHeight="1" spans="1:22">
      <c r="A46" s="9">
        <v>42</v>
      </c>
      <c r="B46" s="9" t="s">
        <v>127</v>
      </c>
      <c r="C46" s="9" t="s">
        <v>94</v>
      </c>
      <c r="D46" s="14" t="s">
        <v>95</v>
      </c>
      <c r="E46" s="9">
        <v>40</v>
      </c>
      <c r="F46" s="9">
        <f t="shared" si="2"/>
        <v>16</v>
      </c>
      <c r="G46" s="9">
        <v>65</v>
      </c>
      <c r="H46" s="9">
        <f t="shared" si="3"/>
        <v>26</v>
      </c>
      <c r="I46" s="9" t="s">
        <v>22</v>
      </c>
      <c r="J46" s="9">
        <v>100</v>
      </c>
      <c r="K46" s="9">
        <f t="shared" si="4"/>
        <v>25</v>
      </c>
      <c r="L46" s="9" t="s">
        <v>128</v>
      </c>
      <c r="M46" s="9">
        <v>100</v>
      </c>
      <c r="N46" s="9">
        <f t="shared" si="5"/>
        <v>25</v>
      </c>
      <c r="O46" s="10" t="s">
        <v>129</v>
      </c>
      <c r="P46" s="10">
        <v>85</v>
      </c>
      <c r="Q46" s="10">
        <f t="shared" si="6"/>
        <v>42.5</v>
      </c>
      <c r="R46" s="10">
        <f t="shared" si="8"/>
        <v>92.5</v>
      </c>
      <c r="S46" s="10">
        <f t="shared" si="7"/>
        <v>18.5</v>
      </c>
      <c r="T46" s="27">
        <f t="shared" si="9"/>
        <v>60.5</v>
      </c>
      <c r="U46" s="10" t="s">
        <v>53</v>
      </c>
      <c r="V46" s="10"/>
    </row>
    <row r="47" ht="32" customHeight="1" spans="1:22">
      <c r="A47" s="9">
        <v>43</v>
      </c>
      <c r="B47" s="9" t="s">
        <v>130</v>
      </c>
      <c r="C47" s="9" t="s">
        <v>94</v>
      </c>
      <c r="D47" s="14" t="s">
        <v>95</v>
      </c>
      <c r="E47" s="9">
        <v>37</v>
      </c>
      <c r="F47" s="9">
        <f t="shared" si="2"/>
        <v>14.8</v>
      </c>
      <c r="G47" s="9">
        <v>65</v>
      </c>
      <c r="H47" s="9">
        <f t="shared" si="3"/>
        <v>26</v>
      </c>
      <c r="I47" s="9" t="s">
        <v>22</v>
      </c>
      <c r="J47" s="9">
        <v>100</v>
      </c>
      <c r="K47" s="9">
        <f t="shared" si="4"/>
        <v>25</v>
      </c>
      <c r="L47" s="9" t="s">
        <v>131</v>
      </c>
      <c r="M47" s="9">
        <v>100</v>
      </c>
      <c r="N47" s="9">
        <f t="shared" si="5"/>
        <v>25</v>
      </c>
      <c r="O47" s="10" t="s">
        <v>132</v>
      </c>
      <c r="P47" s="10">
        <v>90</v>
      </c>
      <c r="Q47" s="10">
        <f t="shared" si="6"/>
        <v>45</v>
      </c>
      <c r="R47" s="10">
        <f t="shared" si="8"/>
        <v>95</v>
      </c>
      <c r="S47" s="10">
        <f t="shared" si="7"/>
        <v>19</v>
      </c>
      <c r="T47" s="27">
        <f t="shared" si="9"/>
        <v>59.8</v>
      </c>
      <c r="U47" s="10" t="s">
        <v>53</v>
      </c>
      <c r="V47" s="10"/>
    </row>
    <row r="48" ht="33" customHeight="1" spans="1:22">
      <c r="A48" s="9">
        <v>44</v>
      </c>
      <c r="B48" s="9" t="s">
        <v>133</v>
      </c>
      <c r="C48" s="9" t="s">
        <v>94</v>
      </c>
      <c r="D48" s="14" t="s">
        <v>95</v>
      </c>
      <c r="E48" s="9">
        <v>41</v>
      </c>
      <c r="F48" s="9">
        <f t="shared" si="2"/>
        <v>16.4</v>
      </c>
      <c r="G48" s="9">
        <v>68</v>
      </c>
      <c r="H48" s="9">
        <f t="shared" si="3"/>
        <v>27.2</v>
      </c>
      <c r="I48" s="9" t="s">
        <v>61</v>
      </c>
      <c r="J48" s="9">
        <v>0</v>
      </c>
      <c r="K48" s="9">
        <f t="shared" si="4"/>
        <v>0</v>
      </c>
      <c r="L48" s="9" t="s">
        <v>134</v>
      </c>
      <c r="M48" s="9">
        <v>100</v>
      </c>
      <c r="N48" s="9">
        <f t="shared" si="5"/>
        <v>25</v>
      </c>
      <c r="O48" s="10" t="s">
        <v>135</v>
      </c>
      <c r="P48" s="10">
        <v>95</v>
      </c>
      <c r="Q48" s="10">
        <f t="shared" si="6"/>
        <v>47.5</v>
      </c>
      <c r="R48" s="10">
        <f t="shared" si="8"/>
        <v>72.5</v>
      </c>
      <c r="S48" s="10">
        <f t="shared" si="7"/>
        <v>14.5</v>
      </c>
      <c r="T48" s="27">
        <f t="shared" si="9"/>
        <v>58.1</v>
      </c>
      <c r="U48" s="10" t="s">
        <v>53</v>
      </c>
      <c r="V48" s="10"/>
    </row>
    <row r="49" ht="34" customHeight="1" spans="1:22">
      <c r="A49" s="11">
        <v>45</v>
      </c>
      <c r="B49" s="11" t="s">
        <v>136</v>
      </c>
      <c r="C49" s="11" t="s">
        <v>94</v>
      </c>
      <c r="D49" s="15" t="s">
        <v>95</v>
      </c>
      <c r="E49" s="11">
        <v>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2"/>
      <c r="R49" s="12"/>
      <c r="S49" s="12"/>
      <c r="T49" s="28">
        <f t="shared" si="9"/>
        <v>0</v>
      </c>
      <c r="U49" s="12" t="s">
        <v>53</v>
      </c>
      <c r="V49" s="12" t="s">
        <v>89</v>
      </c>
    </row>
    <row r="50" ht="28" customHeight="1" spans="1:22">
      <c r="A50" s="11">
        <v>46</v>
      </c>
      <c r="B50" s="11" t="s">
        <v>137</v>
      </c>
      <c r="C50" s="11" t="s">
        <v>94</v>
      </c>
      <c r="D50" s="15" t="s">
        <v>95</v>
      </c>
      <c r="E50" s="11">
        <v>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2"/>
      <c r="R50" s="12"/>
      <c r="S50" s="12"/>
      <c r="T50" s="28">
        <f t="shared" si="9"/>
        <v>0</v>
      </c>
      <c r="U50" s="12" t="s">
        <v>53</v>
      </c>
      <c r="V50" s="12" t="s">
        <v>89</v>
      </c>
    </row>
    <row r="51" ht="34" customHeight="1" spans="1:22">
      <c r="A51" s="11">
        <v>47</v>
      </c>
      <c r="B51" s="11" t="s">
        <v>138</v>
      </c>
      <c r="C51" s="11" t="s">
        <v>94</v>
      </c>
      <c r="D51" s="15" t="s">
        <v>95</v>
      </c>
      <c r="E51" s="11">
        <v>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2"/>
      <c r="R51" s="12"/>
      <c r="S51" s="12"/>
      <c r="T51" s="28">
        <f t="shared" si="9"/>
        <v>0</v>
      </c>
      <c r="U51" s="12" t="s">
        <v>53</v>
      </c>
      <c r="V51" s="12" t="s">
        <v>89</v>
      </c>
    </row>
    <row r="52" ht="33" customHeight="1" spans="1:22">
      <c r="A52" s="9">
        <v>48</v>
      </c>
      <c r="B52" s="9" t="s">
        <v>139</v>
      </c>
      <c r="C52" s="9" t="s">
        <v>20</v>
      </c>
      <c r="D52" s="14" t="s">
        <v>140</v>
      </c>
      <c r="E52" s="9">
        <v>70</v>
      </c>
      <c r="F52" s="9">
        <f t="shared" ref="F52:F70" si="10">E52*0.4</f>
        <v>28</v>
      </c>
      <c r="G52" s="9">
        <v>78</v>
      </c>
      <c r="H52" s="9">
        <f t="shared" ref="H52:H66" si="11">G52*0.4</f>
        <v>31.2</v>
      </c>
      <c r="I52" s="9" t="s">
        <v>22</v>
      </c>
      <c r="J52" s="9">
        <v>100</v>
      </c>
      <c r="K52" s="9">
        <f t="shared" ref="K52:K66" si="12">J52*0.25</f>
        <v>25</v>
      </c>
      <c r="L52" s="9" t="s">
        <v>141</v>
      </c>
      <c r="M52" s="9">
        <v>100</v>
      </c>
      <c r="N52" s="9">
        <f t="shared" ref="N52:N66" si="13">M52*0.25</f>
        <v>25</v>
      </c>
      <c r="O52" s="10" t="s">
        <v>103</v>
      </c>
      <c r="P52" s="10">
        <v>100</v>
      </c>
      <c r="Q52" s="10">
        <f t="shared" ref="Q52:Q66" si="14">P52*0.5</f>
        <v>50</v>
      </c>
      <c r="R52" s="10">
        <f t="shared" ref="R52:R66" si="15">J52*0.25+M52*0.25+P52*0.5</f>
        <v>100</v>
      </c>
      <c r="S52" s="10">
        <f t="shared" si="7"/>
        <v>20</v>
      </c>
      <c r="T52" s="27">
        <f t="shared" si="9"/>
        <v>79.2</v>
      </c>
      <c r="U52" s="10" t="s">
        <v>25</v>
      </c>
      <c r="V52" s="10"/>
    </row>
    <row r="53" ht="31" customHeight="1" spans="1:22">
      <c r="A53" s="9">
        <v>49</v>
      </c>
      <c r="B53" s="9" t="s">
        <v>142</v>
      </c>
      <c r="C53" s="9" t="s">
        <v>20</v>
      </c>
      <c r="D53" s="14" t="s">
        <v>140</v>
      </c>
      <c r="E53" s="9">
        <v>53</v>
      </c>
      <c r="F53" s="9">
        <f t="shared" si="10"/>
        <v>21.2</v>
      </c>
      <c r="G53" s="9">
        <v>74</v>
      </c>
      <c r="H53" s="9">
        <f t="shared" si="11"/>
        <v>29.6</v>
      </c>
      <c r="I53" s="9" t="s">
        <v>22</v>
      </c>
      <c r="J53" s="9">
        <v>100</v>
      </c>
      <c r="K53" s="9">
        <f t="shared" si="12"/>
        <v>25</v>
      </c>
      <c r="L53" s="9" t="s">
        <v>51</v>
      </c>
      <c r="M53" s="9">
        <v>100</v>
      </c>
      <c r="N53" s="9">
        <f t="shared" si="13"/>
        <v>25</v>
      </c>
      <c r="O53" s="10" t="s">
        <v>143</v>
      </c>
      <c r="P53" s="10">
        <v>100</v>
      </c>
      <c r="Q53" s="10">
        <f t="shared" si="14"/>
        <v>50</v>
      </c>
      <c r="R53" s="10">
        <f t="shared" si="15"/>
        <v>100</v>
      </c>
      <c r="S53" s="10">
        <f t="shared" si="7"/>
        <v>20</v>
      </c>
      <c r="T53" s="27">
        <f t="shared" si="9"/>
        <v>70.8</v>
      </c>
      <c r="U53" s="10" t="s">
        <v>53</v>
      </c>
      <c r="V53" s="10"/>
    </row>
    <row r="54" ht="29" customHeight="1" spans="1:22">
      <c r="A54" s="9">
        <v>50</v>
      </c>
      <c r="B54" s="9" t="s">
        <v>144</v>
      </c>
      <c r="C54" s="9" t="s">
        <v>20</v>
      </c>
      <c r="D54" s="14" t="s">
        <v>140</v>
      </c>
      <c r="E54" s="9">
        <v>42</v>
      </c>
      <c r="F54" s="9">
        <f t="shared" si="10"/>
        <v>16.8</v>
      </c>
      <c r="G54" s="9">
        <v>70</v>
      </c>
      <c r="H54" s="9">
        <f t="shared" si="11"/>
        <v>28</v>
      </c>
      <c r="I54" s="9" t="s">
        <v>22</v>
      </c>
      <c r="J54" s="9">
        <v>100</v>
      </c>
      <c r="K54" s="9">
        <f t="shared" si="12"/>
        <v>25</v>
      </c>
      <c r="L54" s="9" t="s">
        <v>145</v>
      </c>
      <c r="M54" s="9">
        <v>100</v>
      </c>
      <c r="N54" s="9">
        <f t="shared" si="13"/>
        <v>25</v>
      </c>
      <c r="O54" s="10" t="s">
        <v>146</v>
      </c>
      <c r="P54" s="10">
        <v>100</v>
      </c>
      <c r="Q54" s="10">
        <f t="shared" si="14"/>
        <v>50</v>
      </c>
      <c r="R54" s="10">
        <f t="shared" si="15"/>
        <v>100</v>
      </c>
      <c r="S54" s="10">
        <f t="shared" si="7"/>
        <v>20</v>
      </c>
      <c r="T54" s="27">
        <f t="shared" si="9"/>
        <v>64.8</v>
      </c>
      <c r="U54" s="10" t="s">
        <v>53</v>
      </c>
      <c r="V54" s="10"/>
    </row>
    <row r="55" ht="19.95" customHeight="1" spans="1:22">
      <c r="A55" s="9">
        <v>51</v>
      </c>
      <c r="B55" s="9" t="s">
        <v>147</v>
      </c>
      <c r="C55" s="9" t="s">
        <v>94</v>
      </c>
      <c r="D55" s="10" t="s">
        <v>148</v>
      </c>
      <c r="E55" s="9">
        <v>47</v>
      </c>
      <c r="F55" s="9">
        <f t="shared" si="10"/>
        <v>18.8</v>
      </c>
      <c r="G55" s="9">
        <v>75</v>
      </c>
      <c r="H55" s="9">
        <f t="shared" si="11"/>
        <v>30</v>
      </c>
      <c r="I55" s="9" t="s">
        <v>22</v>
      </c>
      <c r="J55" s="9">
        <v>100</v>
      </c>
      <c r="K55" s="9">
        <f t="shared" si="12"/>
        <v>25</v>
      </c>
      <c r="L55" s="9" t="s">
        <v>149</v>
      </c>
      <c r="M55" s="9">
        <v>100</v>
      </c>
      <c r="N55" s="9">
        <f t="shared" si="13"/>
        <v>25</v>
      </c>
      <c r="O55" s="10" t="s">
        <v>34</v>
      </c>
      <c r="P55" s="10">
        <v>100</v>
      </c>
      <c r="Q55" s="10">
        <f t="shared" si="14"/>
        <v>50</v>
      </c>
      <c r="R55" s="10">
        <f t="shared" si="15"/>
        <v>100</v>
      </c>
      <c r="S55" s="10">
        <f t="shared" si="7"/>
        <v>20</v>
      </c>
      <c r="T55" s="27">
        <f t="shared" si="9"/>
        <v>68.8</v>
      </c>
      <c r="U55" s="10" t="s">
        <v>25</v>
      </c>
      <c r="V55" s="10"/>
    </row>
    <row r="56" ht="19.95" customHeight="1" spans="1:22">
      <c r="A56" s="9">
        <v>52</v>
      </c>
      <c r="B56" s="9" t="s">
        <v>150</v>
      </c>
      <c r="C56" s="9" t="s">
        <v>94</v>
      </c>
      <c r="D56" s="10" t="s">
        <v>148</v>
      </c>
      <c r="E56" s="9">
        <v>56</v>
      </c>
      <c r="F56" s="9">
        <f t="shared" si="10"/>
        <v>22.4</v>
      </c>
      <c r="G56" s="9">
        <v>65</v>
      </c>
      <c r="H56" s="9">
        <f t="shared" si="11"/>
        <v>26</v>
      </c>
      <c r="I56" s="9" t="s">
        <v>22</v>
      </c>
      <c r="J56" s="9">
        <v>100</v>
      </c>
      <c r="K56" s="9">
        <f t="shared" si="12"/>
        <v>25</v>
      </c>
      <c r="L56" s="9" t="s">
        <v>151</v>
      </c>
      <c r="M56" s="9">
        <v>100</v>
      </c>
      <c r="N56" s="9">
        <f t="shared" si="13"/>
        <v>25</v>
      </c>
      <c r="O56" s="10" t="s">
        <v>152</v>
      </c>
      <c r="P56" s="10">
        <v>100</v>
      </c>
      <c r="Q56" s="10">
        <f t="shared" si="14"/>
        <v>50</v>
      </c>
      <c r="R56" s="10">
        <f t="shared" si="15"/>
        <v>100</v>
      </c>
      <c r="S56" s="10">
        <f t="shared" si="7"/>
        <v>20</v>
      </c>
      <c r="T56" s="27">
        <f t="shared" si="9"/>
        <v>68.4</v>
      </c>
      <c r="U56" s="10" t="s">
        <v>53</v>
      </c>
      <c r="V56" s="10"/>
    </row>
    <row r="57" ht="19.95" customHeight="1" spans="1:22">
      <c r="A57" s="9">
        <v>53</v>
      </c>
      <c r="B57" s="9" t="s">
        <v>153</v>
      </c>
      <c r="C57" s="9" t="s">
        <v>94</v>
      </c>
      <c r="D57" s="10" t="s">
        <v>148</v>
      </c>
      <c r="E57" s="9">
        <v>39</v>
      </c>
      <c r="F57" s="9">
        <f t="shared" si="10"/>
        <v>15.6</v>
      </c>
      <c r="G57" s="9">
        <v>75</v>
      </c>
      <c r="H57" s="9">
        <f t="shared" si="11"/>
        <v>30</v>
      </c>
      <c r="I57" s="9" t="s">
        <v>22</v>
      </c>
      <c r="J57" s="9">
        <v>100</v>
      </c>
      <c r="K57" s="9">
        <f t="shared" si="12"/>
        <v>25</v>
      </c>
      <c r="L57" s="9" t="s">
        <v>154</v>
      </c>
      <c r="M57" s="9">
        <v>100</v>
      </c>
      <c r="N57" s="9">
        <f t="shared" si="13"/>
        <v>25</v>
      </c>
      <c r="O57" s="10" t="s">
        <v>70</v>
      </c>
      <c r="P57" s="10">
        <v>95</v>
      </c>
      <c r="Q57" s="10">
        <f t="shared" si="14"/>
        <v>47.5</v>
      </c>
      <c r="R57" s="10">
        <f t="shared" si="15"/>
        <v>97.5</v>
      </c>
      <c r="S57" s="10">
        <f t="shared" si="7"/>
        <v>19.5</v>
      </c>
      <c r="T57" s="27">
        <f t="shared" si="9"/>
        <v>65.1</v>
      </c>
      <c r="U57" s="10" t="s">
        <v>53</v>
      </c>
      <c r="V57" s="10"/>
    </row>
    <row r="58" ht="19.95" customHeight="1" spans="1:22">
      <c r="A58" s="9">
        <v>54</v>
      </c>
      <c r="B58" s="9" t="s">
        <v>155</v>
      </c>
      <c r="C58" s="9" t="s">
        <v>20</v>
      </c>
      <c r="D58" s="10" t="s">
        <v>148</v>
      </c>
      <c r="E58" s="9">
        <v>54</v>
      </c>
      <c r="F58" s="9">
        <f t="shared" si="10"/>
        <v>21.6</v>
      </c>
      <c r="G58" s="9">
        <v>74</v>
      </c>
      <c r="H58" s="9">
        <f t="shared" si="11"/>
        <v>29.6</v>
      </c>
      <c r="I58" s="9" t="s">
        <v>22</v>
      </c>
      <c r="J58" s="9">
        <v>100</v>
      </c>
      <c r="K58" s="9">
        <f t="shared" si="12"/>
        <v>25</v>
      </c>
      <c r="L58" s="9" t="s">
        <v>156</v>
      </c>
      <c r="M58" s="9">
        <v>100</v>
      </c>
      <c r="N58" s="9">
        <f t="shared" si="13"/>
        <v>25</v>
      </c>
      <c r="O58" s="10" t="s">
        <v>157</v>
      </c>
      <c r="P58" s="10">
        <v>100</v>
      </c>
      <c r="Q58" s="10">
        <f t="shared" si="14"/>
        <v>50</v>
      </c>
      <c r="R58" s="10">
        <f t="shared" si="15"/>
        <v>100</v>
      </c>
      <c r="S58" s="10">
        <f t="shared" si="7"/>
        <v>20</v>
      </c>
      <c r="T58" s="27">
        <f t="shared" si="9"/>
        <v>71.2</v>
      </c>
      <c r="U58" s="10" t="s">
        <v>25</v>
      </c>
      <c r="V58" s="10"/>
    </row>
    <row r="59" ht="19.95" customHeight="1" spans="1:22">
      <c r="A59" s="9">
        <v>55</v>
      </c>
      <c r="B59" s="9" t="s">
        <v>158</v>
      </c>
      <c r="C59" s="9" t="s">
        <v>20</v>
      </c>
      <c r="D59" s="10" t="s">
        <v>148</v>
      </c>
      <c r="E59" s="9">
        <v>50</v>
      </c>
      <c r="F59" s="9">
        <f t="shared" si="10"/>
        <v>20</v>
      </c>
      <c r="G59" s="9">
        <v>74</v>
      </c>
      <c r="H59" s="9">
        <f t="shared" si="11"/>
        <v>29.6</v>
      </c>
      <c r="I59" s="9" t="s">
        <v>22</v>
      </c>
      <c r="J59" s="9">
        <v>100</v>
      </c>
      <c r="K59" s="9">
        <f t="shared" si="12"/>
        <v>25</v>
      </c>
      <c r="L59" s="9" t="s">
        <v>159</v>
      </c>
      <c r="M59" s="9">
        <v>100</v>
      </c>
      <c r="N59" s="9">
        <f t="shared" si="13"/>
        <v>25</v>
      </c>
      <c r="O59" s="10" t="s">
        <v>160</v>
      </c>
      <c r="P59" s="10">
        <v>100</v>
      </c>
      <c r="Q59" s="10">
        <f t="shared" si="14"/>
        <v>50</v>
      </c>
      <c r="R59" s="10">
        <f t="shared" si="15"/>
        <v>100</v>
      </c>
      <c r="S59" s="10">
        <f t="shared" si="7"/>
        <v>20</v>
      </c>
      <c r="T59" s="27">
        <f t="shared" si="9"/>
        <v>69.6</v>
      </c>
      <c r="U59" s="10" t="s">
        <v>25</v>
      </c>
      <c r="V59" s="10"/>
    </row>
    <row r="60" ht="19.95" customHeight="1" spans="1:22">
      <c r="A60" s="9">
        <v>56</v>
      </c>
      <c r="B60" s="9" t="s">
        <v>161</v>
      </c>
      <c r="C60" s="9" t="s">
        <v>20</v>
      </c>
      <c r="D60" s="10" t="s">
        <v>148</v>
      </c>
      <c r="E60" s="9">
        <v>38</v>
      </c>
      <c r="F60" s="9">
        <f t="shared" si="10"/>
        <v>15.2</v>
      </c>
      <c r="G60" s="9">
        <v>75</v>
      </c>
      <c r="H60" s="9">
        <f t="shared" si="11"/>
        <v>30</v>
      </c>
      <c r="I60" s="9" t="s">
        <v>22</v>
      </c>
      <c r="J60" s="9">
        <v>100</v>
      </c>
      <c r="K60" s="9">
        <f t="shared" si="12"/>
        <v>25</v>
      </c>
      <c r="L60" s="9" t="s">
        <v>162</v>
      </c>
      <c r="M60" s="9">
        <v>100</v>
      </c>
      <c r="N60" s="9">
        <f t="shared" si="13"/>
        <v>25</v>
      </c>
      <c r="O60" s="18" t="s">
        <v>163</v>
      </c>
      <c r="P60" s="10">
        <v>100</v>
      </c>
      <c r="Q60" s="10">
        <f t="shared" si="14"/>
        <v>50</v>
      </c>
      <c r="R60" s="10">
        <f t="shared" si="15"/>
        <v>100</v>
      </c>
      <c r="S60" s="10">
        <f t="shared" si="7"/>
        <v>20</v>
      </c>
      <c r="T60" s="27">
        <f t="shared" si="9"/>
        <v>65.2</v>
      </c>
      <c r="U60" s="10" t="s">
        <v>25</v>
      </c>
      <c r="V60" s="10"/>
    </row>
    <row r="61" ht="19.95" customHeight="1" spans="1:22">
      <c r="A61" s="9">
        <v>57</v>
      </c>
      <c r="B61" s="9" t="s">
        <v>164</v>
      </c>
      <c r="C61" s="9" t="s">
        <v>20</v>
      </c>
      <c r="D61" s="10" t="s">
        <v>148</v>
      </c>
      <c r="E61" s="9">
        <v>38</v>
      </c>
      <c r="F61" s="9">
        <f t="shared" si="10"/>
        <v>15.2</v>
      </c>
      <c r="G61" s="9">
        <v>72</v>
      </c>
      <c r="H61" s="9">
        <f t="shared" si="11"/>
        <v>28.8</v>
      </c>
      <c r="I61" s="9" t="s">
        <v>22</v>
      </c>
      <c r="J61" s="9">
        <v>100</v>
      </c>
      <c r="K61" s="9">
        <f t="shared" si="12"/>
        <v>25</v>
      </c>
      <c r="L61" s="9" t="s">
        <v>165</v>
      </c>
      <c r="M61" s="9">
        <v>100</v>
      </c>
      <c r="N61" s="9">
        <f t="shared" si="13"/>
        <v>25</v>
      </c>
      <c r="O61" s="10" t="s">
        <v>115</v>
      </c>
      <c r="P61" s="10">
        <v>100</v>
      </c>
      <c r="Q61" s="10">
        <f t="shared" si="14"/>
        <v>50</v>
      </c>
      <c r="R61" s="10">
        <f t="shared" si="15"/>
        <v>100</v>
      </c>
      <c r="S61" s="10">
        <f t="shared" si="7"/>
        <v>20</v>
      </c>
      <c r="T61" s="27">
        <f t="shared" ref="T61:T76" si="16">E61*0.4+G61*0.4+R61*0.2</f>
        <v>64</v>
      </c>
      <c r="U61" s="10" t="s">
        <v>53</v>
      </c>
      <c r="V61" s="10"/>
    </row>
    <row r="62" ht="19.95" customHeight="1" spans="1:22">
      <c r="A62" s="9">
        <v>58</v>
      </c>
      <c r="B62" s="9" t="s">
        <v>166</v>
      </c>
      <c r="C62" s="9" t="s">
        <v>20</v>
      </c>
      <c r="D62" s="10" t="s">
        <v>148</v>
      </c>
      <c r="E62" s="9">
        <v>47</v>
      </c>
      <c r="F62" s="9">
        <f t="shared" si="10"/>
        <v>18.8</v>
      </c>
      <c r="G62" s="9">
        <v>65</v>
      </c>
      <c r="H62" s="9">
        <f t="shared" si="11"/>
        <v>26</v>
      </c>
      <c r="I62" s="9" t="s">
        <v>22</v>
      </c>
      <c r="J62" s="9">
        <v>100</v>
      </c>
      <c r="K62" s="9">
        <f t="shared" si="12"/>
        <v>25</v>
      </c>
      <c r="L62" s="9" t="s">
        <v>167</v>
      </c>
      <c r="M62" s="9">
        <v>100</v>
      </c>
      <c r="N62" s="9">
        <f t="shared" si="13"/>
        <v>25</v>
      </c>
      <c r="O62" s="10" t="s">
        <v>126</v>
      </c>
      <c r="P62" s="10">
        <v>85</v>
      </c>
      <c r="Q62" s="10">
        <f t="shared" si="14"/>
        <v>42.5</v>
      </c>
      <c r="R62" s="10">
        <f t="shared" si="15"/>
        <v>92.5</v>
      </c>
      <c r="S62" s="10">
        <f t="shared" si="7"/>
        <v>18.5</v>
      </c>
      <c r="T62" s="27">
        <f t="shared" si="16"/>
        <v>63.3</v>
      </c>
      <c r="U62" s="10" t="s">
        <v>53</v>
      </c>
      <c r="V62" s="10"/>
    </row>
    <row r="63" ht="19.95" customHeight="1" spans="1:22">
      <c r="A63" s="9">
        <v>59</v>
      </c>
      <c r="B63" s="9" t="s">
        <v>168</v>
      </c>
      <c r="C63" s="9" t="s">
        <v>20</v>
      </c>
      <c r="D63" s="10" t="s">
        <v>148</v>
      </c>
      <c r="E63" s="9">
        <v>33</v>
      </c>
      <c r="F63" s="9">
        <f t="shared" si="10"/>
        <v>13.2</v>
      </c>
      <c r="G63" s="9">
        <v>72</v>
      </c>
      <c r="H63" s="9">
        <f t="shared" si="11"/>
        <v>28.8</v>
      </c>
      <c r="I63" s="9" t="s">
        <v>22</v>
      </c>
      <c r="J63" s="9">
        <v>100</v>
      </c>
      <c r="K63" s="9">
        <f t="shared" si="12"/>
        <v>25</v>
      </c>
      <c r="L63" s="9" t="s">
        <v>39</v>
      </c>
      <c r="M63" s="9">
        <v>100</v>
      </c>
      <c r="N63" s="9">
        <f t="shared" si="13"/>
        <v>25</v>
      </c>
      <c r="O63" s="10" t="s">
        <v>169</v>
      </c>
      <c r="P63" s="10">
        <v>100</v>
      </c>
      <c r="Q63" s="10">
        <f t="shared" si="14"/>
        <v>50</v>
      </c>
      <c r="R63" s="10">
        <f t="shared" si="15"/>
        <v>100</v>
      </c>
      <c r="S63" s="10">
        <f t="shared" si="7"/>
        <v>20</v>
      </c>
      <c r="T63" s="27">
        <f t="shared" si="16"/>
        <v>62</v>
      </c>
      <c r="U63" s="10" t="s">
        <v>53</v>
      </c>
      <c r="V63" s="10"/>
    </row>
    <row r="64" ht="19.95" customHeight="1" spans="1:22">
      <c r="A64" s="9">
        <v>60</v>
      </c>
      <c r="B64" s="9" t="s">
        <v>170</v>
      </c>
      <c r="C64" s="9" t="s">
        <v>20</v>
      </c>
      <c r="D64" s="10" t="s">
        <v>148</v>
      </c>
      <c r="E64" s="9">
        <v>43</v>
      </c>
      <c r="F64" s="9">
        <f t="shared" si="10"/>
        <v>17.2</v>
      </c>
      <c r="G64" s="9">
        <v>65</v>
      </c>
      <c r="H64" s="9">
        <f t="shared" si="11"/>
        <v>26</v>
      </c>
      <c r="I64" s="9" t="s">
        <v>22</v>
      </c>
      <c r="J64" s="9">
        <v>100</v>
      </c>
      <c r="K64" s="9">
        <f t="shared" si="12"/>
        <v>25</v>
      </c>
      <c r="L64" s="9" t="s">
        <v>171</v>
      </c>
      <c r="M64" s="9">
        <v>100</v>
      </c>
      <c r="N64" s="9">
        <f t="shared" si="13"/>
        <v>25</v>
      </c>
      <c r="O64" s="10" t="s">
        <v>172</v>
      </c>
      <c r="P64" s="10">
        <v>85</v>
      </c>
      <c r="Q64" s="10">
        <f t="shared" si="14"/>
        <v>42.5</v>
      </c>
      <c r="R64" s="10">
        <f t="shared" si="15"/>
        <v>92.5</v>
      </c>
      <c r="S64" s="10">
        <f t="shared" si="7"/>
        <v>18.5</v>
      </c>
      <c r="T64" s="27">
        <f t="shared" si="16"/>
        <v>61.7</v>
      </c>
      <c r="U64" s="10" t="s">
        <v>53</v>
      </c>
      <c r="V64" s="10"/>
    </row>
    <row r="65" ht="19.95" customHeight="1" spans="1:22">
      <c r="A65" s="9">
        <v>61</v>
      </c>
      <c r="B65" s="9" t="s">
        <v>173</v>
      </c>
      <c r="C65" s="9" t="s">
        <v>20</v>
      </c>
      <c r="D65" s="10" t="s">
        <v>148</v>
      </c>
      <c r="E65" s="9">
        <v>46</v>
      </c>
      <c r="F65" s="9">
        <f t="shared" si="10"/>
        <v>18.4</v>
      </c>
      <c r="G65" s="9">
        <v>62</v>
      </c>
      <c r="H65" s="9">
        <f t="shared" si="11"/>
        <v>24.8</v>
      </c>
      <c r="I65" s="9" t="s">
        <v>61</v>
      </c>
      <c r="J65" s="9">
        <v>0</v>
      </c>
      <c r="K65" s="9">
        <f t="shared" si="12"/>
        <v>0</v>
      </c>
      <c r="L65" s="9" t="s">
        <v>174</v>
      </c>
      <c r="M65" s="9">
        <v>100</v>
      </c>
      <c r="N65" s="9">
        <f t="shared" si="13"/>
        <v>25</v>
      </c>
      <c r="O65" s="10" t="s">
        <v>175</v>
      </c>
      <c r="P65" s="10">
        <v>80</v>
      </c>
      <c r="Q65" s="10">
        <f t="shared" si="14"/>
        <v>40</v>
      </c>
      <c r="R65" s="10">
        <f t="shared" si="15"/>
        <v>65</v>
      </c>
      <c r="S65" s="10">
        <f t="shared" si="7"/>
        <v>13</v>
      </c>
      <c r="T65" s="27">
        <f t="shared" si="16"/>
        <v>56.2</v>
      </c>
      <c r="U65" s="10" t="s">
        <v>53</v>
      </c>
      <c r="V65" s="10"/>
    </row>
    <row r="66" ht="19.95" customHeight="1" spans="1:22">
      <c r="A66" s="9">
        <v>62</v>
      </c>
      <c r="B66" s="9" t="s">
        <v>176</v>
      </c>
      <c r="C66" s="9" t="s">
        <v>20</v>
      </c>
      <c r="D66" s="10" t="s">
        <v>148</v>
      </c>
      <c r="E66" s="9">
        <v>43</v>
      </c>
      <c r="F66" s="9">
        <f t="shared" si="10"/>
        <v>17.2</v>
      </c>
      <c r="G66" s="9">
        <v>60</v>
      </c>
      <c r="H66" s="9">
        <f t="shared" si="11"/>
        <v>24</v>
      </c>
      <c r="I66" s="9" t="s">
        <v>61</v>
      </c>
      <c r="J66" s="9">
        <v>0</v>
      </c>
      <c r="K66" s="9">
        <f t="shared" si="12"/>
        <v>0</v>
      </c>
      <c r="L66" s="9" t="s">
        <v>165</v>
      </c>
      <c r="M66" s="9">
        <v>100</v>
      </c>
      <c r="N66" s="9">
        <f t="shared" si="13"/>
        <v>25</v>
      </c>
      <c r="O66" s="10" t="s">
        <v>177</v>
      </c>
      <c r="P66" s="10">
        <v>85</v>
      </c>
      <c r="Q66" s="10">
        <f t="shared" si="14"/>
        <v>42.5</v>
      </c>
      <c r="R66" s="10">
        <f t="shared" si="15"/>
        <v>67.5</v>
      </c>
      <c r="S66" s="10">
        <f t="shared" si="7"/>
        <v>13.5</v>
      </c>
      <c r="T66" s="27">
        <f t="shared" si="16"/>
        <v>54.7</v>
      </c>
      <c r="U66" s="10" t="s">
        <v>53</v>
      </c>
      <c r="V66" s="10"/>
    </row>
    <row r="67" ht="19.95" customHeight="1" spans="1:22">
      <c r="A67" s="11">
        <v>63</v>
      </c>
      <c r="B67" s="11" t="s">
        <v>178</v>
      </c>
      <c r="C67" s="11" t="s">
        <v>20</v>
      </c>
      <c r="D67" s="12" t="s">
        <v>148</v>
      </c>
      <c r="E67" s="11">
        <v>57</v>
      </c>
      <c r="F67" s="11">
        <f t="shared" si="10"/>
        <v>22.8</v>
      </c>
      <c r="G67" s="11">
        <v>0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2"/>
      <c r="T67" s="28">
        <f t="shared" si="16"/>
        <v>22.8</v>
      </c>
      <c r="U67" s="12" t="s">
        <v>53</v>
      </c>
      <c r="V67" s="12" t="s">
        <v>83</v>
      </c>
    </row>
    <row r="68" ht="19.95" customHeight="1" spans="1:22">
      <c r="A68" s="11">
        <v>64</v>
      </c>
      <c r="B68" s="11" t="s">
        <v>179</v>
      </c>
      <c r="C68" s="11" t="s">
        <v>94</v>
      </c>
      <c r="D68" s="12" t="s">
        <v>148</v>
      </c>
      <c r="E68" s="11">
        <v>43</v>
      </c>
      <c r="F68" s="11">
        <f t="shared" si="10"/>
        <v>17.2</v>
      </c>
      <c r="G68" s="11">
        <v>0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2"/>
      <c r="T68" s="28">
        <f t="shared" si="16"/>
        <v>17.2</v>
      </c>
      <c r="U68" s="12" t="s">
        <v>53</v>
      </c>
      <c r="V68" s="12" t="s">
        <v>83</v>
      </c>
    </row>
    <row r="69" ht="19.95" customHeight="1" spans="1:22">
      <c r="A69" s="11">
        <v>65</v>
      </c>
      <c r="B69" s="11" t="s">
        <v>180</v>
      </c>
      <c r="C69" s="11" t="s">
        <v>94</v>
      </c>
      <c r="D69" s="12" t="s">
        <v>148</v>
      </c>
      <c r="E69" s="11">
        <v>35</v>
      </c>
      <c r="F69" s="11">
        <f t="shared" si="10"/>
        <v>14</v>
      </c>
      <c r="G69" s="11">
        <v>0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2"/>
      <c r="T69" s="28">
        <f t="shared" si="16"/>
        <v>14</v>
      </c>
      <c r="U69" s="12" t="s">
        <v>53</v>
      </c>
      <c r="V69" s="12" t="s">
        <v>83</v>
      </c>
    </row>
    <row r="70" ht="19.95" customHeight="1" spans="1:22">
      <c r="A70" s="11">
        <v>66</v>
      </c>
      <c r="B70" s="11" t="s">
        <v>181</v>
      </c>
      <c r="C70" s="11" t="s">
        <v>94</v>
      </c>
      <c r="D70" s="12" t="s">
        <v>148</v>
      </c>
      <c r="E70" s="11">
        <v>30</v>
      </c>
      <c r="F70" s="11">
        <f t="shared" si="10"/>
        <v>12</v>
      </c>
      <c r="G70" s="11">
        <v>0</v>
      </c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2"/>
      <c r="T70" s="28">
        <f t="shared" si="16"/>
        <v>12</v>
      </c>
      <c r="U70" s="12" t="s">
        <v>53</v>
      </c>
      <c r="V70" s="12" t="s">
        <v>83</v>
      </c>
    </row>
    <row r="71" ht="19.95" customHeight="1" spans="1:22">
      <c r="A71" s="11">
        <v>67</v>
      </c>
      <c r="B71" s="11" t="s">
        <v>182</v>
      </c>
      <c r="C71" s="11" t="s">
        <v>20</v>
      </c>
      <c r="D71" s="12" t="s">
        <v>148</v>
      </c>
      <c r="E71" s="11">
        <v>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2"/>
      <c r="T71" s="28">
        <f t="shared" si="16"/>
        <v>0</v>
      </c>
      <c r="U71" s="12" t="s">
        <v>53</v>
      </c>
      <c r="V71" s="12" t="s">
        <v>89</v>
      </c>
    </row>
    <row r="72" ht="19.95" customHeight="1" spans="1:22">
      <c r="A72" s="11">
        <v>68</v>
      </c>
      <c r="B72" s="11" t="s">
        <v>183</v>
      </c>
      <c r="C72" s="11" t="s">
        <v>20</v>
      </c>
      <c r="D72" s="12" t="s">
        <v>148</v>
      </c>
      <c r="E72" s="11">
        <v>0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2"/>
      <c r="T72" s="28">
        <f t="shared" si="16"/>
        <v>0</v>
      </c>
      <c r="U72" s="12" t="s">
        <v>53</v>
      </c>
      <c r="V72" s="12" t="s">
        <v>89</v>
      </c>
    </row>
    <row r="73" ht="19.95" customHeight="1" spans="1:22">
      <c r="A73" s="11">
        <v>69</v>
      </c>
      <c r="B73" s="11" t="s">
        <v>184</v>
      </c>
      <c r="C73" s="11" t="s">
        <v>20</v>
      </c>
      <c r="D73" s="12" t="s">
        <v>148</v>
      </c>
      <c r="E73" s="11">
        <v>0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2"/>
      <c r="T73" s="28">
        <f t="shared" si="16"/>
        <v>0</v>
      </c>
      <c r="U73" s="12" t="s">
        <v>53</v>
      </c>
      <c r="V73" s="12" t="s">
        <v>89</v>
      </c>
    </row>
    <row r="74" ht="19.95" customHeight="1" spans="1:22">
      <c r="A74" s="11">
        <v>70</v>
      </c>
      <c r="B74" s="11" t="s">
        <v>185</v>
      </c>
      <c r="C74" s="11" t="s">
        <v>94</v>
      </c>
      <c r="D74" s="12" t="s">
        <v>148</v>
      </c>
      <c r="E74" s="11">
        <v>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2"/>
      <c r="T74" s="28">
        <f t="shared" si="16"/>
        <v>0</v>
      </c>
      <c r="U74" s="12" t="s">
        <v>53</v>
      </c>
      <c r="V74" s="12" t="s">
        <v>89</v>
      </c>
    </row>
    <row r="75" ht="19.95" customHeight="1" spans="1:22">
      <c r="A75" s="11">
        <v>71</v>
      </c>
      <c r="B75" s="11" t="s">
        <v>186</v>
      </c>
      <c r="C75" s="11" t="s">
        <v>20</v>
      </c>
      <c r="D75" s="12" t="s">
        <v>148</v>
      </c>
      <c r="E75" s="11">
        <v>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2"/>
      <c r="T75" s="28">
        <f t="shared" si="16"/>
        <v>0</v>
      </c>
      <c r="U75" s="12" t="s">
        <v>53</v>
      </c>
      <c r="V75" s="12" t="s">
        <v>89</v>
      </c>
    </row>
    <row r="76" ht="19.95" customHeight="1" spans="1:22">
      <c r="A76" s="11">
        <v>72</v>
      </c>
      <c r="B76" s="11" t="s">
        <v>187</v>
      </c>
      <c r="C76" s="11" t="s">
        <v>20</v>
      </c>
      <c r="D76" s="12" t="s">
        <v>148</v>
      </c>
      <c r="E76" s="11">
        <v>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2"/>
      <c r="T76" s="28">
        <f t="shared" si="16"/>
        <v>0</v>
      </c>
      <c r="U76" s="12" t="s">
        <v>53</v>
      </c>
      <c r="V76" s="12" t="s">
        <v>89</v>
      </c>
    </row>
    <row r="77" ht="19.95" customHeight="1" spans="1:22">
      <c r="A77" s="9">
        <v>73</v>
      </c>
      <c r="B77" s="9" t="s">
        <v>188</v>
      </c>
      <c r="C77" s="9" t="s">
        <v>94</v>
      </c>
      <c r="D77" s="14" t="s">
        <v>189</v>
      </c>
      <c r="E77" s="9">
        <v>55</v>
      </c>
      <c r="F77" s="9">
        <f t="shared" si="2"/>
        <v>22</v>
      </c>
      <c r="G77" s="9">
        <v>75</v>
      </c>
      <c r="H77" s="9">
        <f t="shared" si="3"/>
        <v>30</v>
      </c>
      <c r="I77" s="9" t="s">
        <v>22</v>
      </c>
      <c r="J77" s="9">
        <v>100</v>
      </c>
      <c r="K77" s="9">
        <f t="shared" si="4"/>
        <v>25</v>
      </c>
      <c r="L77" s="9" t="s">
        <v>190</v>
      </c>
      <c r="M77" s="9">
        <v>100</v>
      </c>
      <c r="N77" s="9">
        <f t="shared" si="5"/>
        <v>25</v>
      </c>
      <c r="O77" s="10" t="s">
        <v>191</v>
      </c>
      <c r="P77" s="10">
        <v>100</v>
      </c>
      <c r="Q77" s="10">
        <f t="shared" si="6"/>
        <v>50</v>
      </c>
      <c r="R77" s="10">
        <f t="shared" si="8"/>
        <v>100</v>
      </c>
      <c r="S77" s="10">
        <f t="shared" ref="S70:S113" si="17">R77*0.2</f>
        <v>20</v>
      </c>
      <c r="T77" s="27">
        <f t="shared" si="9"/>
        <v>72</v>
      </c>
      <c r="U77" s="10" t="s">
        <v>25</v>
      </c>
      <c r="V77" s="10"/>
    </row>
    <row r="78" ht="19.95" customHeight="1" spans="1:22">
      <c r="A78" s="9">
        <v>74</v>
      </c>
      <c r="B78" s="9" t="s">
        <v>192</v>
      </c>
      <c r="C78" s="9" t="s">
        <v>94</v>
      </c>
      <c r="D78" s="14" t="s">
        <v>189</v>
      </c>
      <c r="E78" s="9">
        <v>55</v>
      </c>
      <c r="F78" s="9">
        <f t="shared" si="2"/>
        <v>22</v>
      </c>
      <c r="G78" s="9">
        <v>73</v>
      </c>
      <c r="H78" s="9">
        <f t="shared" si="3"/>
        <v>29.2</v>
      </c>
      <c r="I78" s="9" t="s">
        <v>22</v>
      </c>
      <c r="J78" s="9">
        <v>100</v>
      </c>
      <c r="K78" s="9">
        <f t="shared" si="4"/>
        <v>25</v>
      </c>
      <c r="L78" s="9" t="s">
        <v>193</v>
      </c>
      <c r="M78" s="9">
        <v>100</v>
      </c>
      <c r="N78" s="9">
        <f t="shared" si="5"/>
        <v>25</v>
      </c>
      <c r="O78" s="10" t="s">
        <v>135</v>
      </c>
      <c r="P78" s="10">
        <v>95</v>
      </c>
      <c r="Q78" s="10">
        <f t="shared" si="6"/>
        <v>47.5</v>
      </c>
      <c r="R78" s="10">
        <f t="shared" si="8"/>
        <v>97.5</v>
      </c>
      <c r="S78" s="10">
        <f t="shared" si="17"/>
        <v>19.5</v>
      </c>
      <c r="T78" s="27">
        <f t="shared" si="9"/>
        <v>70.7</v>
      </c>
      <c r="U78" s="10" t="s">
        <v>53</v>
      </c>
      <c r="V78" s="10"/>
    </row>
    <row r="79" ht="19.95" customHeight="1" spans="1:22">
      <c r="A79" s="9">
        <v>75</v>
      </c>
      <c r="B79" s="9" t="s">
        <v>194</v>
      </c>
      <c r="C79" s="9" t="s">
        <v>94</v>
      </c>
      <c r="D79" s="14" t="s">
        <v>189</v>
      </c>
      <c r="E79" s="9">
        <v>44</v>
      </c>
      <c r="F79" s="9">
        <f t="shared" si="2"/>
        <v>17.6</v>
      </c>
      <c r="G79" s="9">
        <v>74</v>
      </c>
      <c r="H79" s="9">
        <f t="shared" si="3"/>
        <v>29.6</v>
      </c>
      <c r="I79" s="9" t="s">
        <v>22</v>
      </c>
      <c r="J79" s="9">
        <v>100</v>
      </c>
      <c r="K79" s="9">
        <f t="shared" si="4"/>
        <v>25</v>
      </c>
      <c r="L79" s="9" t="s">
        <v>195</v>
      </c>
      <c r="M79" s="9">
        <v>100</v>
      </c>
      <c r="N79" s="9">
        <f t="shared" si="5"/>
        <v>25</v>
      </c>
      <c r="O79" s="10" t="s">
        <v>146</v>
      </c>
      <c r="P79" s="10">
        <v>100</v>
      </c>
      <c r="Q79" s="10">
        <f t="shared" si="6"/>
        <v>50</v>
      </c>
      <c r="R79" s="10">
        <f t="shared" si="8"/>
        <v>100</v>
      </c>
      <c r="S79" s="10">
        <f t="shared" si="17"/>
        <v>20</v>
      </c>
      <c r="T79" s="27">
        <f t="shared" si="9"/>
        <v>67.2</v>
      </c>
      <c r="U79" s="10" t="s">
        <v>53</v>
      </c>
      <c r="V79" s="10"/>
    </row>
    <row r="80" ht="19.95" customHeight="1" spans="1:22">
      <c r="A80" s="9">
        <v>76</v>
      </c>
      <c r="B80" s="9" t="s">
        <v>196</v>
      </c>
      <c r="C80" s="9" t="s">
        <v>94</v>
      </c>
      <c r="D80" s="14" t="s">
        <v>189</v>
      </c>
      <c r="E80" s="9">
        <v>47</v>
      </c>
      <c r="F80" s="9">
        <f t="shared" si="2"/>
        <v>18.8</v>
      </c>
      <c r="G80" s="9">
        <v>70</v>
      </c>
      <c r="H80" s="9">
        <f t="shared" si="3"/>
        <v>28</v>
      </c>
      <c r="I80" s="9" t="s">
        <v>22</v>
      </c>
      <c r="J80" s="9">
        <v>100</v>
      </c>
      <c r="K80" s="9">
        <f t="shared" si="4"/>
        <v>25</v>
      </c>
      <c r="L80" s="9" t="s">
        <v>197</v>
      </c>
      <c r="M80" s="9">
        <v>100</v>
      </c>
      <c r="N80" s="9">
        <f t="shared" si="5"/>
        <v>25</v>
      </c>
      <c r="O80" s="10" t="s">
        <v>43</v>
      </c>
      <c r="P80" s="10">
        <v>95</v>
      </c>
      <c r="Q80" s="10">
        <f t="shared" si="6"/>
        <v>47.5</v>
      </c>
      <c r="R80" s="10">
        <f t="shared" si="8"/>
        <v>97.5</v>
      </c>
      <c r="S80" s="10">
        <f t="shared" si="17"/>
        <v>19.5</v>
      </c>
      <c r="T80" s="27">
        <f t="shared" si="9"/>
        <v>66.3</v>
      </c>
      <c r="U80" s="10" t="s">
        <v>53</v>
      </c>
      <c r="V80" s="10"/>
    </row>
    <row r="81" ht="19.95" customHeight="1" spans="1:22">
      <c r="A81" s="9">
        <v>77</v>
      </c>
      <c r="B81" s="9" t="s">
        <v>198</v>
      </c>
      <c r="C81" s="9" t="s">
        <v>94</v>
      </c>
      <c r="D81" s="14" t="s">
        <v>189</v>
      </c>
      <c r="E81" s="9">
        <v>32</v>
      </c>
      <c r="F81" s="9">
        <f t="shared" si="2"/>
        <v>12.8</v>
      </c>
      <c r="G81" s="9">
        <v>74</v>
      </c>
      <c r="H81" s="9">
        <f t="shared" si="3"/>
        <v>29.6</v>
      </c>
      <c r="I81" s="9" t="s">
        <v>22</v>
      </c>
      <c r="J81" s="9">
        <v>100</v>
      </c>
      <c r="K81" s="9">
        <f t="shared" si="4"/>
        <v>25</v>
      </c>
      <c r="L81" s="9" t="s">
        <v>199</v>
      </c>
      <c r="M81" s="9">
        <v>100</v>
      </c>
      <c r="N81" s="9">
        <f t="shared" si="5"/>
        <v>25</v>
      </c>
      <c r="O81" s="10" t="s">
        <v>200</v>
      </c>
      <c r="P81" s="10">
        <v>100</v>
      </c>
      <c r="Q81" s="10">
        <f t="shared" si="6"/>
        <v>50</v>
      </c>
      <c r="R81" s="10">
        <f t="shared" si="8"/>
        <v>100</v>
      </c>
      <c r="S81" s="10">
        <f t="shared" si="17"/>
        <v>20</v>
      </c>
      <c r="T81" s="27">
        <f t="shared" si="9"/>
        <v>62.4</v>
      </c>
      <c r="U81" s="10" t="s">
        <v>53</v>
      </c>
      <c r="V81" s="10"/>
    </row>
    <row r="82" ht="19.95" customHeight="1" spans="1:22">
      <c r="A82" s="9">
        <v>78</v>
      </c>
      <c r="B82" s="9" t="s">
        <v>201</v>
      </c>
      <c r="C82" s="9" t="s">
        <v>94</v>
      </c>
      <c r="D82" s="14" t="s">
        <v>189</v>
      </c>
      <c r="E82" s="9">
        <v>29</v>
      </c>
      <c r="F82" s="9">
        <f t="shared" si="2"/>
        <v>11.6</v>
      </c>
      <c r="G82" s="9">
        <v>75</v>
      </c>
      <c r="H82" s="9">
        <f t="shared" si="3"/>
        <v>30</v>
      </c>
      <c r="I82" s="9" t="s">
        <v>22</v>
      </c>
      <c r="J82" s="9">
        <v>100</v>
      </c>
      <c r="K82" s="9">
        <f t="shared" si="4"/>
        <v>25</v>
      </c>
      <c r="L82" s="9" t="s">
        <v>202</v>
      </c>
      <c r="M82" s="9">
        <v>100</v>
      </c>
      <c r="N82" s="9">
        <f t="shared" si="5"/>
        <v>25</v>
      </c>
      <c r="O82" s="10" t="s">
        <v>49</v>
      </c>
      <c r="P82" s="10">
        <v>100</v>
      </c>
      <c r="Q82" s="10">
        <f t="shared" si="6"/>
        <v>50</v>
      </c>
      <c r="R82" s="10">
        <f t="shared" si="8"/>
        <v>100</v>
      </c>
      <c r="S82" s="10">
        <f t="shared" si="17"/>
        <v>20</v>
      </c>
      <c r="T82" s="27">
        <f t="shared" si="9"/>
        <v>61.6</v>
      </c>
      <c r="U82" s="10" t="s">
        <v>53</v>
      </c>
      <c r="V82" s="10"/>
    </row>
    <row r="83" ht="19.95" customHeight="1" spans="1:22">
      <c r="A83" s="9">
        <v>79</v>
      </c>
      <c r="B83" s="9" t="s">
        <v>203</v>
      </c>
      <c r="C83" s="9" t="s">
        <v>94</v>
      </c>
      <c r="D83" s="14" t="s">
        <v>189</v>
      </c>
      <c r="E83" s="9">
        <v>32</v>
      </c>
      <c r="F83" s="9">
        <f t="shared" si="2"/>
        <v>12.8</v>
      </c>
      <c r="G83" s="9">
        <v>70</v>
      </c>
      <c r="H83" s="9">
        <f t="shared" si="3"/>
        <v>28</v>
      </c>
      <c r="I83" s="9" t="s">
        <v>22</v>
      </c>
      <c r="J83" s="9">
        <v>100</v>
      </c>
      <c r="K83" s="9">
        <f t="shared" si="4"/>
        <v>25</v>
      </c>
      <c r="L83" s="9" t="s">
        <v>197</v>
      </c>
      <c r="M83" s="9">
        <v>100</v>
      </c>
      <c r="N83" s="9">
        <f t="shared" si="5"/>
        <v>25</v>
      </c>
      <c r="O83" s="10" t="s">
        <v>204</v>
      </c>
      <c r="P83" s="10">
        <v>95</v>
      </c>
      <c r="Q83" s="10">
        <f t="shared" si="6"/>
        <v>47.5</v>
      </c>
      <c r="R83" s="10">
        <f t="shared" si="8"/>
        <v>97.5</v>
      </c>
      <c r="S83" s="10">
        <f t="shared" si="17"/>
        <v>19.5</v>
      </c>
      <c r="T83" s="27">
        <f t="shared" si="9"/>
        <v>60.3</v>
      </c>
      <c r="U83" s="10" t="s">
        <v>53</v>
      </c>
      <c r="V83" s="10"/>
    </row>
    <row r="84" ht="19.95" customHeight="1" spans="1:22">
      <c r="A84" s="11">
        <v>80</v>
      </c>
      <c r="B84" s="11" t="s">
        <v>205</v>
      </c>
      <c r="C84" s="11" t="s">
        <v>94</v>
      </c>
      <c r="D84" s="15" t="s">
        <v>189</v>
      </c>
      <c r="E84" s="11">
        <v>44</v>
      </c>
      <c r="F84" s="11">
        <f t="shared" si="2"/>
        <v>17.6</v>
      </c>
      <c r="G84" s="11">
        <v>71</v>
      </c>
      <c r="H84" s="11">
        <f t="shared" si="3"/>
        <v>28.4</v>
      </c>
      <c r="I84" s="11"/>
      <c r="J84" s="11"/>
      <c r="K84" s="11"/>
      <c r="L84" s="11"/>
      <c r="M84" s="11"/>
      <c r="N84" s="11"/>
      <c r="O84" s="11"/>
      <c r="P84" s="11"/>
      <c r="Q84" s="12"/>
      <c r="R84" s="12"/>
      <c r="S84" s="12"/>
      <c r="T84" s="28">
        <f t="shared" si="9"/>
        <v>46</v>
      </c>
      <c r="U84" s="12" t="s">
        <v>53</v>
      </c>
      <c r="V84" s="12" t="s">
        <v>81</v>
      </c>
    </row>
    <row r="85" ht="19.95" customHeight="1" spans="1:22">
      <c r="A85" s="11">
        <v>81</v>
      </c>
      <c r="B85" s="11" t="s">
        <v>206</v>
      </c>
      <c r="C85" s="11" t="s">
        <v>94</v>
      </c>
      <c r="D85" s="15" t="s">
        <v>189</v>
      </c>
      <c r="E85" s="11">
        <v>52</v>
      </c>
      <c r="F85" s="11">
        <f t="shared" si="2"/>
        <v>20.8</v>
      </c>
      <c r="G85" s="11">
        <v>0</v>
      </c>
      <c r="H85" s="11"/>
      <c r="I85" s="11"/>
      <c r="J85" s="11"/>
      <c r="K85" s="11"/>
      <c r="L85" s="11"/>
      <c r="M85" s="11"/>
      <c r="N85" s="11"/>
      <c r="O85" s="11"/>
      <c r="P85" s="11"/>
      <c r="Q85" s="12"/>
      <c r="R85" s="12"/>
      <c r="S85" s="12"/>
      <c r="T85" s="28">
        <f t="shared" si="9"/>
        <v>20.8</v>
      </c>
      <c r="U85" s="12" t="s">
        <v>53</v>
      </c>
      <c r="V85" s="12" t="s">
        <v>83</v>
      </c>
    </row>
    <row r="86" ht="19.95" customHeight="1" spans="1:22">
      <c r="A86" s="11">
        <v>82</v>
      </c>
      <c r="B86" s="11" t="s">
        <v>207</v>
      </c>
      <c r="C86" s="11" t="s">
        <v>94</v>
      </c>
      <c r="D86" s="15" t="s">
        <v>189</v>
      </c>
      <c r="E86" s="11">
        <v>41</v>
      </c>
      <c r="F86" s="11">
        <f t="shared" si="2"/>
        <v>16.4</v>
      </c>
      <c r="G86" s="11">
        <v>0</v>
      </c>
      <c r="H86" s="11"/>
      <c r="I86" s="11"/>
      <c r="J86" s="11"/>
      <c r="K86" s="11"/>
      <c r="L86" s="11"/>
      <c r="M86" s="11"/>
      <c r="N86" s="11"/>
      <c r="O86" s="11"/>
      <c r="P86" s="11"/>
      <c r="Q86" s="12"/>
      <c r="R86" s="12"/>
      <c r="S86" s="12"/>
      <c r="T86" s="28">
        <f t="shared" si="9"/>
        <v>16.4</v>
      </c>
      <c r="U86" s="12" t="s">
        <v>53</v>
      </c>
      <c r="V86" s="12" t="s">
        <v>83</v>
      </c>
    </row>
    <row r="87" ht="19.95" customHeight="1" spans="1:22">
      <c r="A87" s="11">
        <v>83</v>
      </c>
      <c r="B87" s="11" t="s">
        <v>208</v>
      </c>
      <c r="C87" s="11" t="s">
        <v>94</v>
      </c>
      <c r="D87" s="15" t="s">
        <v>189</v>
      </c>
      <c r="E87" s="11">
        <v>40</v>
      </c>
      <c r="F87" s="11">
        <f t="shared" si="2"/>
        <v>16</v>
      </c>
      <c r="G87" s="11">
        <v>0</v>
      </c>
      <c r="H87" s="11"/>
      <c r="I87" s="11"/>
      <c r="J87" s="11"/>
      <c r="K87" s="11"/>
      <c r="L87" s="11"/>
      <c r="M87" s="11"/>
      <c r="N87" s="11"/>
      <c r="O87" s="11"/>
      <c r="P87" s="11"/>
      <c r="Q87" s="12"/>
      <c r="R87" s="12"/>
      <c r="S87" s="12"/>
      <c r="T87" s="28">
        <f t="shared" si="9"/>
        <v>16</v>
      </c>
      <c r="U87" s="12" t="s">
        <v>53</v>
      </c>
      <c r="V87" s="12" t="s">
        <v>83</v>
      </c>
    </row>
    <row r="88" ht="19.95" customHeight="1" spans="1:22">
      <c r="A88" s="11">
        <v>84</v>
      </c>
      <c r="B88" s="11" t="s">
        <v>209</v>
      </c>
      <c r="C88" s="11" t="s">
        <v>94</v>
      </c>
      <c r="D88" s="15" t="s">
        <v>189</v>
      </c>
      <c r="E88" s="11">
        <v>0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2"/>
      <c r="R88" s="12"/>
      <c r="S88" s="12"/>
      <c r="T88" s="28">
        <f t="shared" si="9"/>
        <v>0</v>
      </c>
      <c r="U88" s="12" t="s">
        <v>53</v>
      </c>
      <c r="V88" s="12" t="s">
        <v>89</v>
      </c>
    </row>
    <row r="89" ht="19.95" customHeight="1" spans="1:22">
      <c r="A89" s="11">
        <v>85</v>
      </c>
      <c r="B89" s="11" t="s">
        <v>210</v>
      </c>
      <c r="C89" s="11" t="s">
        <v>94</v>
      </c>
      <c r="D89" s="15" t="s">
        <v>189</v>
      </c>
      <c r="E89" s="11">
        <v>0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2"/>
      <c r="R89" s="12"/>
      <c r="S89" s="12"/>
      <c r="T89" s="28">
        <f t="shared" si="9"/>
        <v>0</v>
      </c>
      <c r="U89" s="12" t="s">
        <v>53</v>
      </c>
      <c r="V89" s="12" t="s">
        <v>89</v>
      </c>
    </row>
    <row r="90" ht="19.95" customHeight="1" spans="1:22">
      <c r="A90" s="11">
        <v>86</v>
      </c>
      <c r="B90" s="11" t="s">
        <v>211</v>
      </c>
      <c r="C90" s="11" t="s">
        <v>94</v>
      </c>
      <c r="D90" s="15" t="s">
        <v>189</v>
      </c>
      <c r="E90" s="11">
        <v>0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2"/>
      <c r="R90" s="12"/>
      <c r="S90" s="12"/>
      <c r="T90" s="28">
        <f t="shared" si="9"/>
        <v>0</v>
      </c>
      <c r="U90" s="12" t="s">
        <v>53</v>
      </c>
      <c r="V90" s="12" t="s">
        <v>89</v>
      </c>
    </row>
    <row r="91" ht="19.95" customHeight="1" spans="1:22">
      <c r="A91" s="9">
        <v>87</v>
      </c>
      <c r="B91" s="9" t="s">
        <v>212</v>
      </c>
      <c r="C91" s="9" t="s">
        <v>94</v>
      </c>
      <c r="D91" s="14" t="s">
        <v>213</v>
      </c>
      <c r="E91" s="9">
        <v>57</v>
      </c>
      <c r="F91" s="9">
        <f t="shared" si="2"/>
        <v>22.8</v>
      </c>
      <c r="G91" s="9">
        <v>71</v>
      </c>
      <c r="H91" s="9">
        <f t="shared" si="3"/>
        <v>28.4</v>
      </c>
      <c r="I91" s="9" t="s">
        <v>22</v>
      </c>
      <c r="J91" s="9">
        <v>100</v>
      </c>
      <c r="K91" s="9">
        <f t="shared" si="4"/>
        <v>25</v>
      </c>
      <c r="L91" s="9" t="s">
        <v>112</v>
      </c>
      <c r="M91" s="9">
        <v>100</v>
      </c>
      <c r="N91" s="9">
        <f t="shared" si="5"/>
        <v>25</v>
      </c>
      <c r="O91" s="10" t="s">
        <v>214</v>
      </c>
      <c r="P91" s="10">
        <v>100</v>
      </c>
      <c r="Q91" s="10">
        <f t="shared" si="6"/>
        <v>50</v>
      </c>
      <c r="R91" s="10">
        <f t="shared" si="8"/>
        <v>100</v>
      </c>
      <c r="S91" s="10">
        <f t="shared" si="17"/>
        <v>20</v>
      </c>
      <c r="T91" s="27">
        <f t="shared" si="9"/>
        <v>71.2</v>
      </c>
      <c r="U91" s="10" t="s">
        <v>25</v>
      </c>
      <c r="V91" s="10"/>
    </row>
    <row r="92" ht="19.95" customHeight="1" spans="1:22">
      <c r="A92" s="9">
        <v>88</v>
      </c>
      <c r="B92" s="9" t="s">
        <v>215</v>
      </c>
      <c r="C92" s="9" t="s">
        <v>94</v>
      </c>
      <c r="D92" s="14" t="s">
        <v>213</v>
      </c>
      <c r="E92" s="9">
        <v>55</v>
      </c>
      <c r="F92" s="9">
        <f t="shared" si="2"/>
        <v>22</v>
      </c>
      <c r="G92" s="9">
        <v>72</v>
      </c>
      <c r="H92" s="9">
        <f t="shared" si="3"/>
        <v>28.8</v>
      </c>
      <c r="I92" s="9" t="s">
        <v>22</v>
      </c>
      <c r="J92" s="9">
        <v>100</v>
      </c>
      <c r="K92" s="9">
        <f t="shared" si="4"/>
        <v>25</v>
      </c>
      <c r="L92" s="9" t="s">
        <v>216</v>
      </c>
      <c r="M92" s="9">
        <v>100</v>
      </c>
      <c r="N92" s="9">
        <f t="shared" si="5"/>
        <v>25</v>
      </c>
      <c r="O92" s="10" t="s">
        <v>200</v>
      </c>
      <c r="P92" s="10">
        <v>100</v>
      </c>
      <c r="Q92" s="10">
        <f t="shared" si="6"/>
        <v>50</v>
      </c>
      <c r="R92" s="10">
        <f t="shared" si="8"/>
        <v>100</v>
      </c>
      <c r="S92" s="10">
        <f t="shared" si="17"/>
        <v>20</v>
      </c>
      <c r="T92" s="27">
        <f t="shared" si="9"/>
        <v>70.8</v>
      </c>
      <c r="U92" s="10" t="s">
        <v>53</v>
      </c>
      <c r="V92" s="10"/>
    </row>
    <row r="93" ht="19.95" customHeight="1" spans="1:22">
      <c r="A93" s="9">
        <v>89</v>
      </c>
      <c r="B93" s="9" t="s">
        <v>217</v>
      </c>
      <c r="C93" s="9" t="s">
        <v>94</v>
      </c>
      <c r="D93" s="14" t="s">
        <v>213</v>
      </c>
      <c r="E93" s="9">
        <v>51</v>
      </c>
      <c r="F93" s="9">
        <f t="shared" si="2"/>
        <v>20.4</v>
      </c>
      <c r="G93" s="9">
        <v>72</v>
      </c>
      <c r="H93" s="9">
        <f t="shared" si="3"/>
        <v>28.8</v>
      </c>
      <c r="I93" s="9" t="s">
        <v>22</v>
      </c>
      <c r="J93" s="9">
        <v>100</v>
      </c>
      <c r="K93" s="9">
        <f t="shared" si="4"/>
        <v>25</v>
      </c>
      <c r="L93" s="9" t="s">
        <v>125</v>
      </c>
      <c r="M93" s="9">
        <v>100</v>
      </c>
      <c r="N93" s="9">
        <f t="shared" si="5"/>
        <v>25</v>
      </c>
      <c r="O93" s="10" t="s">
        <v>218</v>
      </c>
      <c r="P93" s="10">
        <v>100</v>
      </c>
      <c r="Q93" s="10">
        <f t="shared" si="6"/>
        <v>50</v>
      </c>
      <c r="R93" s="10">
        <f t="shared" si="8"/>
        <v>100</v>
      </c>
      <c r="S93" s="10">
        <f t="shared" si="17"/>
        <v>20</v>
      </c>
      <c r="T93" s="27">
        <f t="shared" si="9"/>
        <v>69.2</v>
      </c>
      <c r="U93" s="10" t="s">
        <v>53</v>
      </c>
      <c r="V93" s="10"/>
    </row>
    <row r="94" ht="19.95" customHeight="1" spans="1:22">
      <c r="A94" s="9">
        <v>90</v>
      </c>
      <c r="B94" s="9" t="s">
        <v>219</v>
      </c>
      <c r="C94" s="9" t="s">
        <v>94</v>
      </c>
      <c r="D94" s="14" t="s">
        <v>213</v>
      </c>
      <c r="E94" s="9">
        <v>45</v>
      </c>
      <c r="F94" s="9">
        <f t="shared" si="2"/>
        <v>18</v>
      </c>
      <c r="G94" s="9">
        <v>62</v>
      </c>
      <c r="H94" s="9">
        <f t="shared" si="3"/>
        <v>24.8</v>
      </c>
      <c r="I94" s="9" t="s">
        <v>22</v>
      </c>
      <c r="J94" s="9">
        <v>100</v>
      </c>
      <c r="K94" s="9">
        <f t="shared" si="4"/>
        <v>25</v>
      </c>
      <c r="L94" s="9" t="s">
        <v>220</v>
      </c>
      <c r="M94" s="9">
        <v>100</v>
      </c>
      <c r="N94" s="9">
        <f t="shared" si="5"/>
        <v>25</v>
      </c>
      <c r="O94" s="10" t="s">
        <v>221</v>
      </c>
      <c r="P94" s="10">
        <v>95</v>
      </c>
      <c r="Q94" s="10">
        <f t="shared" si="6"/>
        <v>47.5</v>
      </c>
      <c r="R94" s="10">
        <f t="shared" si="8"/>
        <v>97.5</v>
      </c>
      <c r="S94" s="10">
        <f t="shared" si="17"/>
        <v>19.5</v>
      </c>
      <c r="T94" s="27">
        <f t="shared" si="9"/>
        <v>62.3</v>
      </c>
      <c r="U94" s="10" t="s">
        <v>53</v>
      </c>
      <c r="V94" s="10"/>
    </row>
    <row r="95" ht="19.95" customHeight="1" spans="1:22">
      <c r="A95" s="9">
        <v>91</v>
      </c>
      <c r="B95" s="9" t="s">
        <v>222</v>
      </c>
      <c r="C95" s="9" t="s">
        <v>94</v>
      </c>
      <c r="D95" s="14" t="s">
        <v>213</v>
      </c>
      <c r="E95" s="9">
        <v>51</v>
      </c>
      <c r="F95" s="9">
        <f t="shared" ref="F95:F113" si="18">E95*0.4</f>
        <v>20.4</v>
      </c>
      <c r="G95" s="9">
        <v>62</v>
      </c>
      <c r="H95" s="9">
        <f t="shared" ref="H95:H113" si="19">G95*0.4</f>
        <v>24.8</v>
      </c>
      <c r="I95" s="9" t="s">
        <v>61</v>
      </c>
      <c r="J95" s="9">
        <v>0</v>
      </c>
      <c r="K95" s="9">
        <f t="shared" ref="K95:K113" si="20">J95*0.25</f>
        <v>0</v>
      </c>
      <c r="L95" s="9" t="s">
        <v>223</v>
      </c>
      <c r="M95" s="9">
        <v>100</v>
      </c>
      <c r="N95" s="9">
        <f t="shared" ref="N95:N113" si="21">M95*0.25</f>
        <v>25</v>
      </c>
      <c r="O95" s="10" t="s">
        <v>157</v>
      </c>
      <c r="P95" s="10">
        <v>100</v>
      </c>
      <c r="Q95" s="10">
        <f t="shared" ref="Q95:Q113" si="22">P95*0.5</f>
        <v>50</v>
      </c>
      <c r="R95" s="10">
        <f t="shared" si="8"/>
        <v>75</v>
      </c>
      <c r="S95" s="10">
        <f t="shared" si="17"/>
        <v>15</v>
      </c>
      <c r="T95" s="27">
        <f t="shared" si="9"/>
        <v>60.2</v>
      </c>
      <c r="U95" s="10" t="s">
        <v>53</v>
      </c>
      <c r="V95" s="10"/>
    </row>
    <row r="96" ht="19.95" customHeight="1" spans="1:22">
      <c r="A96" s="11">
        <v>92</v>
      </c>
      <c r="B96" s="11" t="s">
        <v>224</v>
      </c>
      <c r="C96" s="11" t="s">
        <v>94</v>
      </c>
      <c r="D96" s="15" t="s">
        <v>213</v>
      </c>
      <c r="E96" s="11">
        <v>0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2"/>
      <c r="R96" s="12"/>
      <c r="S96" s="12"/>
      <c r="T96" s="28">
        <f t="shared" si="9"/>
        <v>0</v>
      </c>
      <c r="U96" s="12" t="s">
        <v>53</v>
      </c>
      <c r="V96" s="12" t="s">
        <v>89</v>
      </c>
    </row>
    <row r="97" ht="19.95" customHeight="1" spans="1:22">
      <c r="A97" s="9">
        <v>93</v>
      </c>
      <c r="B97" s="9" t="s">
        <v>225</v>
      </c>
      <c r="C97" s="9" t="s">
        <v>20</v>
      </c>
      <c r="D97" s="14" t="s">
        <v>226</v>
      </c>
      <c r="E97" s="9">
        <v>59</v>
      </c>
      <c r="F97" s="9">
        <f t="shared" si="18"/>
        <v>23.6</v>
      </c>
      <c r="G97" s="9">
        <v>68</v>
      </c>
      <c r="H97" s="9">
        <f t="shared" si="19"/>
        <v>27.2</v>
      </c>
      <c r="I97" s="9" t="s">
        <v>22</v>
      </c>
      <c r="J97" s="9">
        <v>100</v>
      </c>
      <c r="K97" s="9">
        <f t="shared" si="20"/>
        <v>25</v>
      </c>
      <c r="L97" s="9" t="s">
        <v>227</v>
      </c>
      <c r="M97" s="9">
        <v>100</v>
      </c>
      <c r="N97" s="9">
        <f t="shared" si="21"/>
        <v>25</v>
      </c>
      <c r="O97" s="10" t="s">
        <v>37</v>
      </c>
      <c r="P97" s="10">
        <v>100</v>
      </c>
      <c r="Q97" s="10">
        <f t="shared" si="22"/>
        <v>50</v>
      </c>
      <c r="R97" s="10">
        <f t="shared" si="8"/>
        <v>100</v>
      </c>
      <c r="S97" s="10">
        <f t="shared" si="17"/>
        <v>20</v>
      </c>
      <c r="T97" s="27">
        <f t="shared" si="9"/>
        <v>70.8</v>
      </c>
      <c r="U97" s="10" t="s">
        <v>25</v>
      </c>
      <c r="V97" s="10"/>
    </row>
    <row r="98" ht="19.95" customHeight="1" spans="1:22">
      <c r="A98" s="9">
        <v>94</v>
      </c>
      <c r="B98" s="9" t="s">
        <v>228</v>
      </c>
      <c r="C98" s="9" t="s">
        <v>20</v>
      </c>
      <c r="D98" s="14" t="s">
        <v>226</v>
      </c>
      <c r="E98" s="9">
        <v>56</v>
      </c>
      <c r="F98" s="9">
        <f t="shared" si="18"/>
        <v>22.4</v>
      </c>
      <c r="G98" s="9">
        <v>70</v>
      </c>
      <c r="H98" s="9">
        <f t="shared" si="19"/>
        <v>28</v>
      </c>
      <c r="I98" s="9" t="s">
        <v>22</v>
      </c>
      <c r="J98" s="9">
        <v>100</v>
      </c>
      <c r="K98" s="9">
        <f t="shared" si="20"/>
        <v>25</v>
      </c>
      <c r="L98" s="9" t="s">
        <v>229</v>
      </c>
      <c r="M98" s="9">
        <v>100</v>
      </c>
      <c r="N98" s="9">
        <f t="shared" si="21"/>
        <v>25</v>
      </c>
      <c r="O98" s="10" t="s">
        <v>230</v>
      </c>
      <c r="P98" s="10">
        <v>95</v>
      </c>
      <c r="Q98" s="10">
        <f t="shared" si="22"/>
        <v>47.5</v>
      </c>
      <c r="R98" s="10">
        <f t="shared" si="8"/>
        <v>97.5</v>
      </c>
      <c r="S98" s="10">
        <f t="shared" si="17"/>
        <v>19.5</v>
      </c>
      <c r="T98" s="27">
        <f t="shared" si="9"/>
        <v>69.9</v>
      </c>
      <c r="U98" s="10" t="s">
        <v>25</v>
      </c>
      <c r="V98" s="10"/>
    </row>
    <row r="99" ht="19.95" customHeight="1" spans="1:22">
      <c r="A99" s="9">
        <v>95</v>
      </c>
      <c r="B99" s="9" t="s">
        <v>231</v>
      </c>
      <c r="C99" s="9" t="s">
        <v>20</v>
      </c>
      <c r="D99" s="14" t="s">
        <v>226</v>
      </c>
      <c r="E99" s="9">
        <v>44</v>
      </c>
      <c r="F99" s="9">
        <f t="shared" si="18"/>
        <v>17.6</v>
      </c>
      <c r="G99" s="9">
        <v>78</v>
      </c>
      <c r="H99" s="9">
        <f t="shared" si="19"/>
        <v>31.2</v>
      </c>
      <c r="I99" s="9" t="s">
        <v>22</v>
      </c>
      <c r="J99" s="9">
        <v>100</v>
      </c>
      <c r="K99" s="9">
        <f t="shared" si="20"/>
        <v>25</v>
      </c>
      <c r="L99" s="9" t="s">
        <v>232</v>
      </c>
      <c r="M99" s="9">
        <v>0</v>
      </c>
      <c r="N99" s="9">
        <f t="shared" si="21"/>
        <v>0</v>
      </c>
      <c r="O99" s="10" t="s">
        <v>233</v>
      </c>
      <c r="P99" s="10">
        <v>95</v>
      </c>
      <c r="Q99" s="10">
        <f t="shared" si="22"/>
        <v>47.5</v>
      </c>
      <c r="R99" s="10">
        <f t="shared" si="8"/>
        <v>72.5</v>
      </c>
      <c r="S99" s="10">
        <f t="shared" si="17"/>
        <v>14.5</v>
      </c>
      <c r="T99" s="27">
        <f t="shared" si="9"/>
        <v>63.3</v>
      </c>
      <c r="U99" s="10" t="s">
        <v>25</v>
      </c>
      <c r="V99" s="10"/>
    </row>
    <row r="100" ht="19.95" customHeight="1" spans="1:22">
      <c r="A100" s="11">
        <v>96</v>
      </c>
      <c r="B100" s="11" t="s">
        <v>234</v>
      </c>
      <c r="C100" s="11" t="s">
        <v>20</v>
      </c>
      <c r="D100" s="15" t="s">
        <v>226</v>
      </c>
      <c r="E100" s="11">
        <v>0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2"/>
      <c r="R100" s="12"/>
      <c r="S100" s="12"/>
      <c r="T100" s="28">
        <f t="shared" si="9"/>
        <v>0</v>
      </c>
      <c r="U100" s="12" t="s">
        <v>53</v>
      </c>
      <c r="V100" s="12" t="s">
        <v>89</v>
      </c>
    </row>
    <row r="101" ht="19.95" customHeight="1" spans="1:22">
      <c r="A101" s="9">
        <v>97</v>
      </c>
      <c r="B101" s="9" t="s">
        <v>235</v>
      </c>
      <c r="C101" s="9" t="s">
        <v>20</v>
      </c>
      <c r="D101" s="14" t="s">
        <v>236</v>
      </c>
      <c r="E101" s="9">
        <v>57</v>
      </c>
      <c r="F101" s="9">
        <f t="shared" si="18"/>
        <v>22.8</v>
      </c>
      <c r="G101" s="9">
        <v>72</v>
      </c>
      <c r="H101" s="9">
        <f t="shared" si="19"/>
        <v>28.8</v>
      </c>
      <c r="I101" s="9" t="s">
        <v>22</v>
      </c>
      <c r="J101" s="9">
        <v>100</v>
      </c>
      <c r="K101" s="9">
        <f t="shared" si="20"/>
        <v>25</v>
      </c>
      <c r="L101" s="9" t="s">
        <v>237</v>
      </c>
      <c r="M101" s="9">
        <v>100</v>
      </c>
      <c r="N101" s="9">
        <f t="shared" si="21"/>
        <v>25</v>
      </c>
      <c r="O101" s="10" t="s">
        <v>238</v>
      </c>
      <c r="P101" s="10">
        <v>95</v>
      </c>
      <c r="Q101" s="10">
        <f t="shared" si="22"/>
        <v>47.5</v>
      </c>
      <c r="R101" s="10">
        <f t="shared" si="8"/>
        <v>97.5</v>
      </c>
      <c r="S101" s="10">
        <f t="shared" si="17"/>
        <v>19.5</v>
      </c>
      <c r="T101" s="27">
        <f t="shared" si="9"/>
        <v>71.1</v>
      </c>
      <c r="U101" s="10" t="s">
        <v>25</v>
      </c>
      <c r="V101" s="10"/>
    </row>
    <row r="102" ht="19.95" customHeight="1" spans="1:22">
      <c r="A102" s="11">
        <v>98</v>
      </c>
      <c r="B102" s="11" t="s">
        <v>239</v>
      </c>
      <c r="C102" s="11" t="s">
        <v>20</v>
      </c>
      <c r="D102" s="15" t="s">
        <v>236</v>
      </c>
      <c r="E102" s="11">
        <v>41</v>
      </c>
      <c r="F102" s="11">
        <f t="shared" si="18"/>
        <v>16.4</v>
      </c>
      <c r="G102" s="11">
        <v>0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2"/>
      <c r="R102" s="12"/>
      <c r="S102" s="12"/>
      <c r="T102" s="28">
        <f t="shared" si="9"/>
        <v>16.4</v>
      </c>
      <c r="U102" s="12" t="s">
        <v>53</v>
      </c>
      <c r="V102" s="12" t="s">
        <v>83</v>
      </c>
    </row>
    <row r="103" ht="19.95" customHeight="1" spans="1:22">
      <c r="A103" s="11">
        <v>99</v>
      </c>
      <c r="B103" s="11" t="s">
        <v>240</v>
      </c>
      <c r="C103" s="11" t="s">
        <v>20</v>
      </c>
      <c r="D103" s="15" t="s">
        <v>236</v>
      </c>
      <c r="E103" s="11">
        <v>0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2"/>
      <c r="R103" s="12"/>
      <c r="S103" s="12"/>
      <c r="T103" s="28">
        <f t="shared" si="9"/>
        <v>0</v>
      </c>
      <c r="U103" s="12" t="s">
        <v>53</v>
      </c>
      <c r="V103" s="12" t="s">
        <v>89</v>
      </c>
    </row>
    <row r="104" ht="19.95" customHeight="1" spans="1:22">
      <c r="A104" s="11">
        <v>100</v>
      </c>
      <c r="B104" s="11" t="s">
        <v>241</v>
      </c>
      <c r="C104" s="11" t="s">
        <v>20</v>
      </c>
      <c r="D104" s="15" t="s">
        <v>236</v>
      </c>
      <c r="E104" s="11">
        <v>0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2"/>
      <c r="R104" s="12"/>
      <c r="S104" s="12"/>
      <c r="T104" s="28">
        <f t="shared" si="9"/>
        <v>0</v>
      </c>
      <c r="U104" s="12" t="s">
        <v>53</v>
      </c>
      <c r="V104" s="12" t="s">
        <v>89</v>
      </c>
    </row>
    <row r="105" ht="19.95" customHeight="1" spans="1:22">
      <c r="A105" s="9">
        <v>101</v>
      </c>
      <c r="B105" s="9" t="s">
        <v>242</v>
      </c>
      <c r="C105" s="9" t="s">
        <v>20</v>
      </c>
      <c r="D105" s="14" t="s">
        <v>243</v>
      </c>
      <c r="E105" s="9">
        <v>50</v>
      </c>
      <c r="F105" s="9">
        <f t="shared" si="18"/>
        <v>20</v>
      </c>
      <c r="G105" s="9">
        <v>78</v>
      </c>
      <c r="H105" s="9">
        <f t="shared" si="19"/>
        <v>31.2</v>
      </c>
      <c r="I105" s="9" t="s">
        <v>22</v>
      </c>
      <c r="J105" s="9">
        <v>100</v>
      </c>
      <c r="K105" s="9">
        <f t="shared" si="20"/>
        <v>25</v>
      </c>
      <c r="L105" s="9" t="s">
        <v>244</v>
      </c>
      <c r="M105" s="9">
        <v>100</v>
      </c>
      <c r="N105" s="9">
        <f t="shared" si="21"/>
        <v>25</v>
      </c>
      <c r="O105" s="10" t="s">
        <v>214</v>
      </c>
      <c r="P105" s="10">
        <v>100</v>
      </c>
      <c r="Q105" s="10">
        <f t="shared" si="22"/>
        <v>50</v>
      </c>
      <c r="R105" s="10">
        <f t="shared" si="8"/>
        <v>100</v>
      </c>
      <c r="S105" s="10">
        <f t="shared" si="17"/>
        <v>20</v>
      </c>
      <c r="T105" s="27">
        <f t="shared" si="9"/>
        <v>71.2</v>
      </c>
      <c r="U105" s="10" t="s">
        <v>25</v>
      </c>
      <c r="V105" s="10"/>
    </row>
    <row r="106" ht="19.95" customHeight="1" spans="1:22">
      <c r="A106" s="11">
        <v>102</v>
      </c>
      <c r="B106" s="11" t="s">
        <v>245</v>
      </c>
      <c r="C106" s="11" t="s">
        <v>20</v>
      </c>
      <c r="D106" s="15" t="s">
        <v>243</v>
      </c>
      <c r="E106" s="11">
        <v>0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2"/>
      <c r="R106" s="12"/>
      <c r="S106" s="12"/>
      <c r="T106" s="28">
        <f t="shared" si="9"/>
        <v>0</v>
      </c>
      <c r="U106" s="12" t="s">
        <v>53</v>
      </c>
      <c r="V106" s="12" t="s">
        <v>89</v>
      </c>
    </row>
    <row r="107" ht="19.95" customHeight="1" spans="1:22">
      <c r="A107" s="9">
        <v>103</v>
      </c>
      <c r="B107" s="9" t="s">
        <v>246</v>
      </c>
      <c r="C107" s="9" t="s">
        <v>20</v>
      </c>
      <c r="D107" s="14" t="s">
        <v>247</v>
      </c>
      <c r="E107" s="9">
        <v>67</v>
      </c>
      <c r="F107" s="9">
        <f t="shared" si="18"/>
        <v>26.8</v>
      </c>
      <c r="G107" s="9">
        <v>74</v>
      </c>
      <c r="H107" s="9">
        <f t="shared" si="19"/>
        <v>29.6</v>
      </c>
      <c r="I107" s="9" t="s">
        <v>22</v>
      </c>
      <c r="J107" s="9">
        <v>100</v>
      </c>
      <c r="K107" s="9">
        <f t="shared" si="20"/>
        <v>25</v>
      </c>
      <c r="L107" s="9" t="s">
        <v>248</v>
      </c>
      <c r="M107" s="9">
        <v>100</v>
      </c>
      <c r="N107" s="9">
        <f t="shared" si="21"/>
        <v>25</v>
      </c>
      <c r="O107" s="10" t="s">
        <v>46</v>
      </c>
      <c r="P107" s="10">
        <v>95</v>
      </c>
      <c r="Q107" s="10">
        <f t="shared" si="22"/>
        <v>47.5</v>
      </c>
      <c r="R107" s="10">
        <f t="shared" si="8"/>
        <v>97.5</v>
      </c>
      <c r="S107" s="10">
        <f t="shared" si="17"/>
        <v>19.5</v>
      </c>
      <c r="T107" s="27">
        <f t="shared" si="9"/>
        <v>75.9</v>
      </c>
      <c r="U107" s="10" t="s">
        <v>25</v>
      </c>
      <c r="V107" s="10"/>
    </row>
    <row r="108" ht="19.95" customHeight="1" spans="1:22">
      <c r="A108" s="11">
        <v>104</v>
      </c>
      <c r="B108" s="11" t="s">
        <v>249</v>
      </c>
      <c r="C108" s="11" t="s">
        <v>20</v>
      </c>
      <c r="D108" s="15" t="s">
        <v>247</v>
      </c>
      <c r="E108" s="11">
        <v>0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2"/>
      <c r="R108" s="12"/>
      <c r="S108" s="12"/>
      <c r="T108" s="28">
        <f t="shared" si="9"/>
        <v>0</v>
      </c>
      <c r="U108" s="12" t="s">
        <v>53</v>
      </c>
      <c r="V108" s="12" t="s">
        <v>89</v>
      </c>
    </row>
    <row r="109" ht="19.95" customHeight="1" spans="1:22">
      <c r="A109" s="9">
        <v>105</v>
      </c>
      <c r="B109" s="9" t="s">
        <v>250</v>
      </c>
      <c r="C109" s="9" t="s">
        <v>20</v>
      </c>
      <c r="D109" s="14" t="s">
        <v>251</v>
      </c>
      <c r="E109" s="9">
        <v>49</v>
      </c>
      <c r="F109" s="9">
        <f t="shared" si="18"/>
        <v>19.6</v>
      </c>
      <c r="G109" s="9">
        <v>70</v>
      </c>
      <c r="H109" s="9">
        <f t="shared" si="19"/>
        <v>28</v>
      </c>
      <c r="I109" s="9" t="s">
        <v>22</v>
      </c>
      <c r="J109" s="9">
        <v>100</v>
      </c>
      <c r="K109" s="9">
        <f t="shared" si="20"/>
        <v>25</v>
      </c>
      <c r="L109" s="9" t="s">
        <v>252</v>
      </c>
      <c r="M109" s="9">
        <v>100</v>
      </c>
      <c r="N109" s="9">
        <f t="shared" si="21"/>
        <v>25</v>
      </c>
      <c r="O109" s="10" t="s">
        <v>253</v>
      </c>
      <c r="P109" s="10">
        <v>100</v>
      </c>
      <c r="Q109" s="10">
        <f t="shared" si="22"/>
        <v>50</v>
      </c>
      <c r="R109" s="10">
        <f t="shared" si="8"/>
        <v>100</v>
      </c>
      <c r="S109" s="10">
        <f t="shared" si="17"/>
        <v>20</v>
      </c>
      <c r="T109" s="27">
        <f t="shared" si="9"/>
        <v>67.6</v>
      </c>
      <c r="U109" s="10" t="s">
        <v>25</v>
      </c>
      <c r="V109" s="10"/>
    </row>
    <row r="110" ht="19.95" customHeight="1" spans="1:22">
      <c r="A110" s="11">
        <v>106</v>
      </c>
      <c r="B110" s="11" t="s">
        <v>254</v>
      </c>
      <c r="C110" s="11" t="s">
        <v>20</v>
      </c>
      <c r="D110" s="15" t="s">
        <v>255</v>
      </c>
      <c r="E110" s="11">
        <v>0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2"/>
      <c r="R110" s="12"/>
      <c r="S110" s="12"/>
      <c r="T110" s="28">
        <f t="shared" si="9"/>
        <v>0</v>
      </c>
      <c r="U110" s="12" t="s">
        <v>53</v>
      </c>
      <c r="V110" s="12" t="s">
        <v>89</v>
      </c>
    </row>
    <row r="111" ht="19.95" customHeight="1" spans="1:22">
      <c r="A111" s="9">
        <v>107</v>
      </c>
      <c r="B111" s="9" t="s">
        <v>256</v>
      </c>
      <c r="C111" s="9" t="s">
        <v>94</v>
      </c>
      <c r="D111" s="14" t="s">
        <v>257</v>
      </c>
      <c r="E111" s="9">
        <v>42</v>
      </c>
      <c r="F111" s="9">
        <f t="shared" si="18"/>
        <v>16.8</v>
      </c>
      <c r="G111" s="9">
        <v>75</v>
      </c>
      <c r="H111" s="9">
        <f t="shared" si="19"/>
        <v>30</v>
      </c>
      <c r="I111" s="9" t="s">
        <v>22</v>
      </c>
      <c r="J111" s="9">
        <v>100</v>
      </c>
      <c r="K111" s="9">
        <f t="shared" si="20"/>
        <v>25</v>
      </c>
      <c r="L111" s="9" t="s">
        <v>258</v>
      </c>
      <c r="M111" s="9">
        <v>100</v>
      </c>
      <c r="N111" s="9">
        <f t="shared" si="21"/>
        <v>25</v>
      </c>
      <c r="O111" s="10" t="s">
        <v>259</v>
      </c>
      <c r="P111" s="10">
        <v>95</v>
      </c>
      <c r="Q111" s="10">
        <f t="shared" si="22"/>
        <v>47.5</v>
      </c>
      <c r="R111" s="10">
        <f t="shared" si="8"/>
        <v>97.5</v>
      </c>
      <c r="S111" s="10">
        <f t="shared" si="17"/>
        <v>19.5</v>
      </c>
      <c r="T111" s="27">
        <f t="shared" si="9"/>
        <v>66.3</v>
      </c>
      <c r="U111" s="10" t="s">
        <v>25</v>
      </c>
      <c r="V111" s="10"/>
    </row>
    <row r="112" ht="19.95" customHeight="1" spans="1:22">
      <c r="A112" s="11">
        <v>108</v>
      </c>
      <c r="B112" s="11" t="s">
        <v>260</v>
      </c>
      <c r="C112" s="11" t="s">
        <v>94</v>
      </c>
      <c r="D112" s="15" t="s">
        <v>257</v>
      </c>
      <c r="E112" s="11">
        <v>0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2"/>
      <c r="R112" s="12"/>
      <c r="S112" s="12"/>
      <c r="T112" s="28">
        <f t="shared" si="9"/>
        <v>0</v>
      </c>
      <c r="U112" s="12" t="s">
        <v>53</v>
      </c>
      <c r="V112" s="12" t="s">
        <v>89</v>
      </c>
    </row>
    <row r="113" ht="19.95" customHeight="1" spans="1:22">
      <c r="A113" s="9">
        <v>109</v>
      </c>
      <c r="B113" s="9" t="s">
        <v>261</v>
      </c>
      <c r="C113" s="9" t="s">
        <v>20</v>
      </c>
      <c r="D113" s="14" t="s">
        <v>262</v>
      </c>
      <c r="E113" s="9">
        <v>50</v>
      </c>
      <c r="F113" s="9">
        <f t="shared" si="18"/>
        <v>20</v>
      </c>
      <c r="G113" s="9">
        <v>65</v>
      </c>
      <c r="H113" s="9">
        <f t="shared" si="19"/>
        <v>26</v>
      </c>
      <c r="I113" s="9" t="s">
        <v>22</v>
      </c>
      <c r="J113" s="9">
        <v>100</v>
      </c>
      <c r="K113" s="9">
        <f t="shared" si="20"/>
        <v>25</v>
      </c>
      <c r="L113" s="9" t="s">
        <v>263</v>
      </c>
      <c r="M113" s="9">
        <v>100</v>
      </c>
      <c r="N113" s="9">
        <f t="shared" si="21"/>
        <v>25</v>
      </c>
      <c r="O113" s="10" t="s">
        <v>264</v>
      </c>
      <c r="P113" s="10">
        <v>100</v>
      </c>
      <c r="Q113" s="10">
        <f t="shared" si="22"/>
        <v>50</v>
      </c>
      <c r="R113" s="10">
        <f t="shared" ref="R113" si="23">J113*0.25+M113*0.25+P113*0.5</f>
        <v>100</v>
      </c>
      <c r="S113" s="10">
        <f t="shared" si="17"/>
        <v>20</v>
      </c>
      <c r="T113" s="27">
        <f t="shared" si="9"/>
        <v>66</v>
      </c>
      <c r="U113" s="10" t="s">
        <v>25</v>
      </c>
      <c r="V113" s="10"/>
    </row>
  </sheetData>
  <mergeCells count="15">
    <mergeCell ref="A1:V1"/>
    <mergeCell ref="I2:S2"/>
    <mergeCell ref="I3:K3"/>
    <mergeCell ref="L3:N3"/>
    <mergeCell ref="O3:Q3"/>
    <mergeCell ref="R3:S3"/>
    <mergeCell ref="A2:A4"/>
    <mergeCell ref="B2:B4"/>
    <mergeCell ref="C2:C4"/>
    <mergeCell ref="D2:D4"/>
    <mergeCell ref="T2:T4"/>
    <mergeCell ref="U2:U4"/>
    <mergeCell ref="V2:V4"/>
    <mergeCell ref="E2:F3"/>
    <mergeCell ref="G2:H3"/>
  </mergeCells>
  <conditionalFormatting sqref="A5:V113">
    <cfRule type="expression" dxfId="0" priority="1">
      <formula>MOD(ROW(),2)=0</formula>
    </cfRule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8" sqref="D18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2024-08-23T13:08:29Z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E3250BBEBF5740AEA074C4FE7DD16B3F_12</vt:lpwstr>
  </property>
  <property fmtid="{D5CDD505-2E9C-101B-9397-08002B2CF9AE}" pid="3" name="KSOProductBuildVer">
    <vt:lpwstr>2052-11.8.2.12265</vt:lpwstr>
  </property>
</Properties>
</file>