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辅导员" sheetId="1" r:id="rId1"/>
  </sheets>
  <definedNames>
    <definedName name="_xlnm._FilterDatabase" localSheetId="0" hidden="1">辅导员!$A$1:$L$9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<sst xmlns="http://schemas.openxmlformats.org/spreadsheetml/2006/main" count="34" uniqueCount="32">
  <si>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进入体检、考察环节人员名单（辅导员岗位）</t>
  </si>
  <si>
    <t>序号</t>
  </si>
  <si>
    <t>考生姓名</t>
  </si>
  <si>
    <t>身份证号码</t>
  </si>
  <si>
    <t>准考证号码</t>
  </si>
  <si>
    <t>面试成绩</t>
  </si>
  <si>
    <t>面试折后成绩</t>
  </si>
  <si>
    <t>笔试成绩</t>
  </si>
  <si>
    <t>笔试折后成绩</t>
  </si>
  <si>
    <t>折算总分</t>
  </si>
  <si>
    <t>排名</t>
  </si>
  <si>
    <t>郑紫苜</t>
  </si>
  <si>
    <t>421081199803300647</t>
  </si>
  <si>
    <t>0114</t>
  </si>
  <si>
    <t>乐铭</t>
  </si>
  <si>
    <t>420102199506011215</t>
  </si>
  <si>
    <t>0908</t>
  </si>
  <si>
    <t>刘艺</t>
  </si>
  <si>
    <t>420112199908301525</t>
  </si>
  <si>
    <t>0911</t>
  </si>
  <si>
    <t>郭爱婷</t>
  </si>
  <si>
    <t>420106199811304044</t>
  </si>
  <si>
    <t>0006</t>
  </si>
  <si>
    <t>李洋</t>
  </si>
  <si>
    <t>120105199511075123</t>
  </si>
  <si>
    <t>0220</t>
  </si>
  <si>
    <t>李宇杰</t>
  </si>
  <si>
    <t>420111199603063419</t>
  </si>
  <si>
    <t>0501</t>
  </si>
  <si>
    <t>许锦瑾</t>
  </si>
  <si>
    <t>420682199508180548</t>
  </si>
  <si>
    <t>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</si>
</sst>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P1" sqref="P1"/>
    </sheetView>
  </sheetViews>
  <sheetFormatPr defaultColWidth="9" defaultRowHeight="13.5"/>
  <cols>
    <col min="1" max="1" width="8" style="4" customWidth="1"/>
    <col min="2" max="2" width="18.375" style="4" customWidth="1"/>
    <col min="3" max="3" width="25.875" style="4" hidden="1" customWidth="1"/>
    <col min="4" max="4" width="16" style="4" hidden="1" customWidth="1"/>
    <col min="5" max="5" width="15.625" style="4" hidden="1" customWidth="1"/>
    <col min="6" max="6" width="18" style="4" hidden="1" customWidth="1"/>
    <col min="7" max="7" width="13.7583333333333" style="4" hidden="1" customWidth="1"/>
    <col min="8" max="8" width="17.625" style="4" hidden="1" customWidth="1"/>
    <col min="9" max="9" width="22.125" style="4" customWidth="1"/>
    <col min="10" max="10" width="24.875" style="4" customWidth="1"/>
    <col min="11" max="11" width="22" style="4" customWidth="1"/>
    <col min="12" max="12" width="13" style="4" customWidth="1"/>
    <col min="13" max="16384" width="9" style="4"/>
  </cols>
  <sheetData>
    <row r="1" ht="10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5</v>
      </c>
      <c r="J2" s="6" t="s">
        <v>7</v>
      </c>
      <c r="K2" s="6" t="s">
        <v>9</v>
      </c>
      <c r="L2" s="6" t="s">
        <v>10</v>
      </c>
    </row>
    <row r="3" s="2" customFormat="1" ht="51" customHeight="1" spans="1:12">
      <c r="A3" s="7">
        <v>1</v>
      </c>
      <c r="B3" s="7" t="s">
        <v>11</v>
      </c>
      <c r="C3" s="7" t="s">
        <v>12</v>
      </c>
      <c r="D3" s="7" t="s">
        <v>13</v>
      </c>
      <c r="E3" s="8">
        <v>89.5333333333333</v>
      </c>
      <c r="F3" s="8">
        <f>E3*0.6</f>
        <v>53.72</v>
      </c>
      <c r="G3" s="7">
        <v>85</v>
      </c>
      <c r="H3" s="9">
        <f>G3*0.4</f>
        <v>34</v>
      </c>
      <c r="I3" s="8">
        <v>89.5333333333333</v>
      </c>
      <c r="J3" s="8">
        <v>85</v>
      </c>
      <c r="K3" s="8">
        <f>F3+H3</f>
        <v>87.72</v>
      </c>
      <c r="L3" s="12">
        <f>RANK(K3,K$2:K$65528,0)</f>
        <v>1</v>
      </c>
    </row>
    <row r="4" s="2" customFormat="1" ht="51" customHeight="1" spans="1:12">
      <c r="A4" s="7">
        <v>2</v>
      </c>
      <c r="B4" s="7" t="s">
        <v>14</v>
      </c>
      <c r="C4" s="7" t="s">
        <v>15</v>
      </c>
      <c r="D4" s="7" t="s">
        <v>16</v>
      </c>
      <c r="E4" s="8">
        <v>89</v>
      </c>
      <c r="F4" s="8">
        <f t="shared" ref="F4:F17" si="0">E4*0.6</f>
        <v>53.4</v>
      </c>
      <c r="G4" s="7">
        <v>84</v>
      </c>
      <c r="H4" s="9">
        <f t="shared" ref="H4:H17" si="1">G4*0.4</f>
        <v>33.6</v>
      </c>
      <c r="I4" s="8">
        <v>89</v>
      </c>
      <c r="J4" s="8">
        <v>84</v>
      </c>
      <c r="K4" s="8">
        <f t="shared" ref="K4:K17" si="2">F4+H4</f>
        <v>87</v>
      </c>
      <c r="L4" s="12">
        <f>RANK(K4,K$2:K$65528,0)</f>
        <v>2</v>
      </c>
    </row>
    <row r="5" s="2" customFormat="1" ht="51" customHeight="1" spans="1:12">
      <c r="A5" s="7">
        <v>3</v>
      </c>
      <c r="B5" s="7" t="s">
        <v>17</v>
      </c>
      <c r="C5" s="7" t="s">
        <v>18</v>
      </c>
      <c r="D5" s="7" t="s">
        <v>19</v>
      </c>
      <c r="E5" s="8">
        <v>85.6666666666667</v>
      </c>
      <c r="F5" s="8">
        <f t="shared" si="0"/>
        <v>51.4</v>
      </c>
      <c r="G5" s="7">
        <v>89</v>
      </c>
      <c r="H5" s="9">
        <f t="shared" si="1"/>
        <v>35.6</v>
      </c>
      <c r="I5" s="8">
        <v>85.6666666666667</v>
      </c>
      <c r="J5" s="8">
        <v>89</v>
      </c>
      <c r="K5" s="8">
        <f t="shared" si="2"/>
        <v>87</v>
      </c>
      <c r="L5" s="12">
        <f>RANK(K5,K$2:K$65528,0)</f>
        <v>2</v>
      </c>
    </row>
    <row r="6" s="2" customFormat="1" ht="51" customHeight="1" spans="1:12">
      <c r="A6" s="7">
        <v>4</v>
      </c>
      <c r="B6" s="7" t="s">
        <v>20</v>
      </c>
      <c r="C6" s="7" t="s">
        <v>21</v>
      </c>
      <c r="D6" s="7" t="s">
        <v>22</v>
      </c>
      <c r="E6" s="8">
        <v>88.8</v>
      </c>
      <c r="F6" s="8">
        <f t="shared" si="0"/>
        <v>53.28</v>
      </c>
      <c r="G6" s="7">
        <v>84</v>
      </c>
      <c r="H6" s="9">
        <f t="shared" si="1"/>
        <v>33.6</v>
      </c>
      <c r="I6" s="8">
        <v>88.8</v>
      </c>
      <c r="J6" s="8">
        <v>84</v>
      </c>
      <c r="K6" s="8">
        <f t="shared" si="2"/>
        <v>86.88</v>
      </c>
      <c r="L6" s="12">
        <f>RANK(K6,K$2:K$65528,0)</f>
        <v>4</v>
      </c>
    </row>
    <row r="7" s="3" customFormat="1" ht="51" customHeight="1" spans="1:12">
      <c r="A7" s="7">
        <v>5</v>
      </c>
      <c r="B7" s="7" t="s">
        <v>23</v>
      </c>
      <c r="C7" s="7" t="s">
        <v>24</v>
      </c>
      <c r="D7" s="7" t="s">
        <v>25</v>
      </c>
      <c r="E7" s="8">
        <v>87.6666666666667</v>
      </c>
      <c r="F7" s="8">
        <f t="shared" si="0"/>
        <v>52.6</v>
      </c>
      <c r="G7" s="7">
        <v>85</v>
      </c>
      <c r="H7" s="9">
        <f t="shared" si="1"/>
        <v>34</v>
      </c>
      <c r="I7" s="8">
        <v>87.6666666666667</v>
      </c>
      <c r="J7" s="8">
        <v>85</v>
      </c>
      <c r="K7" s="8">
        <f t="shared" si="2"/>
        <v>86.6</v>
      </c>
      <c r="L7" s="12">
        <f>RANK(K7,K$2:K$65528,0)</f>
        <v>5</v>
      </c>
    </row>
    <row r="8" s="3" customFormat="1" ht="51" customHeight="1" spans="1:12">
      <c r="A8" s="7">
        <v>6</v>
      </c>
      <c r="B8" s="10" t="s">
        <v>26</v>
      </c>
      <c r="C8" s="11" t="s">
        <v>27</v>
      </c>
      <c r="D8" s="11" t="s">
        <v>28</v>
      </c>
      <c r="E8" s="8">
        <v>89</v>
      </c>
      <c r="F8" s="8">
        <f t="shared" si="0"/>
        <v>53.4</v>
      </c>
      <c r="G8" s="7">
        <v>83</v>
      </c>
      <c r="H8" s="9">
        <f t="shared" si="1"/>
        <v>33.2</v>
      </c>
      <c r="I8" s="8">
        <v>89</v>
      </c>
      <c r="J8" s="8">
        <v>83</v>
      </c>
      <c r="K8" s="8">
        <f t="shared" si="2"/>
        <v>86.6</v>
      </c>
      <c r="L8" s="12">
        <f>RANK(K8,K$2:K$65528,0)</f>
        <v>5</v>
      </c>
    </row>
    <row r="9" s="3" customFormat="1" ht="51" customHeight="1" spans="1:12">
      <c r="A9" s="7">
        <v>7</v>
      </c>
      <c r="B9" s="7" t="s">
        <v>29</v>
      </c>
      <c r="C9" s="7" t="s">
        <v>30</v>
      </c>
      <c r="D9" s="7" t="s">
        <v>31</v>
      </c>
      <c r="E9" s="8">
        <v>89</v>
      </c>
      <c r="F9" s="8">
        <f t="shared" si="0"/>
        <v>53.4</v>
      </c>
      <c r="G9" s="7">
        <v>83</v>
      </c>
      <c r="H9" s="9">
        <f t="shared" si="1"/>
        <v>33.2</v>
      </c>
      <c r="I9" s="8">
        <v>89</v>
      </c>
      <c r="J9" s="8">
        <v>83</v>
      </c>
      <c r="K9" s="8">
        <f t="shared" si="2"/>
        <v>86.6</v>
      </c>
      <c r="L9" s="12">
        <f>RANK(K9,K$2:K$65528,0)</f>
        <v>5</v>
      </c>
    </row>
  </sheetData>
  <mergeCells count="1">
    <mergeCell ref="A1:L1"/>
  </mergeCells>
  <pageMargins left="0.236111111111111" right="0.393055555555556" top="0.472222222222222" bottom="0.472222222222222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肖姚</cp:lastModifiedBy>
  <dcterms:created xsi:type="dcterms:W3CDTF">2024-08-23T06:42:00Z</dcterms:created>
  <dcterms:modified xsi:type="dcterms:W3CDTF">2024-08-31T07:00:04Z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99D71BCED09D466B93C3929A85EFEBBA_13</vt:lpwstr>
  </property>
  <property fmtid="{D5CDD505-2E9C-101B-9397-08002B2CF9AE}" pid="3" name="KSOProductBuildVer">
    <vt:lpwstr>2052-12.1.0.17827</vt:lpwstr>
  </property>
</Properties>
</file>