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总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<sst xmlns="http://schemas.openxmlformats.org/spreadsheetml/2006/main" count="101" uniqueCount="88">
  <si>
    <t>2024年诸暨市文化旅游集团有限公司公开招聘                                   
总成绩及入围体检人员名单（二）</t>
  </si>
  <si>
    <t>岗位</t>
  </si>
  <si>
    <t>准考证号</t>
  </si>
  <si>
    <t>姓名</t>
  </si>
  <si>
    <t>笔试成绩</t>
  </si>
  <si>
    <r>
      <rPr>
        <sz val="12"/>
        <rFont val="宋体"/>
        <charset val="134"/>
      </rPr>
      <t>实际得分
（笔试成绩</t>
    </r>
    <r>
      <rPr>
        <sz val="12"/>
        <rFont val="Times New Roman"/>
        <charset val="134"/>
      </rPr>
      <t>×</t>
    </r>
    <r>
      <rPr>
        <sz val="12"/>
        <rFont val="宋体"/>
        <charset val="134"/>
      </rPr>
      <t>5</t>
    </r>
    <r>
      <rPr>
        <sz val="12"/>
        <rFont val="Times New Roman"/>
        <charset val="134"/>
      </rPr>
      <t>0%</t>
    </r>
    <r>
      <rPr>
        <sz val="12"/>
        <rFont val="宋体"/>
        <charset val="134"/>
      </rPr>
      <t>）</t>
    </r>
  </si>
  <si>
    <t>量化分成绩</t>
  </si>
  <si>
    <t>退役士兵岗笔试成绩*45%+量化分成绩*10%</t>
  </si>
  <si>
    <t>面试成绩</t>
  </si>
  <si>
    <r>
      <rPr>
        <sz val="12"/>
        <rFont val="宋体"/>
        <charset val="134"/>
      </rPr>
      <t>实际得分
（面试成绩</t>
    </r>
    <r>
      <rPr>
        <sz val="12"/>
        <rFont val="Times New Roman"/>
        <charset val="134"/>
      </rPr>
      <t>×</t>
    </r>
    <r>
      <rPr>
        <sz val="12"/>
        <rFont val="宋体"/>
        <charset val="134"/>
      </rPr>
      <t>5</t>
    </r>
    <r>
      <rPr>
        <sz val="12"/>
        <rFont val="Times New Roman"/>
        <charset val="134"/>
      </rPr>
      <t>0%</t>
    </r>
    <r>
      <rPr>
        <sz val="12"/>
        <rFont val="宋体"/>
        <charset val="134"/>
      </rPr>
      <t>）</t>
    </r>
  </si>
  <si>
    <t>总成绩</t>
  </si>
  <si>
    <t>名次</t>
  </si>
  <si>
    <t>备注</t>
  </si>
  <si>
    <t>新媒体运营
（男）</t>
  </si>
  <si>
    <t>006040100108</t>
  </si>
  <si>
    <t>陈江宜</t>
  </si>
  <si>
    <t>入围体检</t>
  </si>
  <si>
    <t>006040100109</t>
  </si>
  <si>
    <t>陈诺</t>
  </si>
  <si>
    <t>006040100112</t>
  </si>
  <si>
    <t>骆至城</t>
  </si>
  <si>
    <t>新媒体运营
（不限）</t>
  </si>
  <si>
    <t>006040100217</t>
  </si>
  <si>
    <t>张俊寅</t>
  </si>
  <si>
    <t>006040100205</t>
  </si>
  <si>
    <t>魏露湛</t>
  </si>
  <si>
    <t>006040100223</t>
  </si>
  <si>
    <t>楼珊</t>
  </si>
  <si>
    <t>信息化管理
（男）</t>
  </si>
  <si>
    <t>006040100312</t>
  </si>
  <si>
    <t>孙海超</t>
  </si>
  <si>
    <t>006040100302</t>
  </si>
  <si>
    <t>蔡亦烽</t>
  </si>
  <si>
    <t>006040100306</t>
  </si>
  <si>
    <t>许成锋</t>
  </si>
  <si>
    <t>信息化管理
（不限）</t>
  </si>
  <si>
    <t>006040100404</t>
  </si>
  <si>
    <t>俞靖庐</t>
  </si>
  <si>
    <t>006040100402</t>
  </si>
  <si>
    <t>毛红佳</t>
  </si>
  <si>
    <t>006040100401</t>
  </si>
  <si>
    <t>张意浙</t>
  </si>
  <si>
    <t>审计         （不限）</t>
  </si>
  <si>
    <t>006040100920</t>
  </si>
  <si>
    <t>陈晨东</t>
  </si>
  <si>
    <t>006040100923</t>
  </si>
  <si>
    <t>宣淼吉</t>
  </si>
  <si>
    <t>006040100918</t>
  </si>
  <si>
    <t>蒋舒婷</t>
  </si>
  <si>
    <t>财管管理
（不限）</t>
  </si>
  <si>
    <t>006040100503</t>
  </si>
  <si>
    <t>杨骁</t>
  </si>
  <si>
    <t>006040100704</t>
  </si>
  <si>
    <t>孙湲</t>
  </si>
  <si>
    <t>006040100519</t>
  </si>
  <si>
    <t>赵笳伊</t>
  </si>
  <si>
    <t>006040100609</t>
  </si>
  <si>
    <t>陈梦链</t>
  </si>
  <si>
    <t>--</t>
  </si>
  <si>
    <t>面试缺考</t>
  </si>
  <si>
    <t>综合管理
（不限）</t>
  </si>
  <si>
    <t>006040101009</t>
  </si>
  <si>
    <t>季玉丽</t>
  </si>
  <si>
    <t>006040101002</t>
  </si>
  <si>
    <t>詹佳璐</t>
  </si>
  <si>
    <t>006040101014</t>
  </si>
  <si>
    <t>楼晗滢</t>
  </si>
  <si>
    <t>工程管理
（男）</t>
  </si>
  <si>
    <t>006040100905</t>
  </si>
  <si>
    <t>陈鑫</t>
  </si>
  <si>
    <t>006040100901</t>
  </si>
  <si>
    <t>毛林</t>
  </si>
  <si>
    <t>006040100906</t>
  </si>
  <si>
    <t>杨周洁</t>
  </si>
  <si>
    <t>水库管理    （水文测绘）
（男）</t>
  </si>
  <si>
    <t>006040100714</t>
  </si>
  <si>
    <t>孙煜昂</t>
  </si>
  <si>
    <t>006040100713</t>
  </si>
  <si>
    <t>骆锴</t>
  </si>
  <si>
    <t>006040100711</t>
  </si>
  <si>
    <t>周昱阳</t>
  </si>
  <si>
    <t>水库管理     （电站管理）（不限）</t>
  </si>
  <si>
    <t>006040100802</t>
  </si>
  <si>
    <t>丁灵乐</t>
  </si>
  <si>
    <t>006040100721</t>
  </si>
  <si>
    <t>周铭康</t>
  </si>
  <si>
    <t>006040100725</t>
  </si>
  <si>
    <t>金浙民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</si>
</sst>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4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诸暨市招投标中心公开招聘工作人员报名汇总表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55" zoomScaleNormal="55" topLeftCell="B1" workbookViewId="0">
      <selection activeCell="Q16" sqref="Q16"/>
    </sheetView>
  </sheetViews>
  <sheetFormatPr defaultColWidth="14.7777777777778" defaultRowHeight="17.4"/>
  <cols>
    <col min="1" max="1" width="15.5555555555556" style="1" customWidth="1"/>
    <col min="2" max="2" width="16.6666666666667" style="1" customWidth="1"/>
    <col min="3" max="3" width="10.3333333333333" style="1" customWidth="1"/>
    <col min="4" max="4" width="8" style="1" customWidth="1"/>
    <col min="5" max="5" width="12.1111111111111" style="1" customWidth="1"/>
    <col min="6" max="6" width="9.55555555555556" style="1" customWidth="1"/>
    <col min="7" max="7" width="18.2222222222222" style="1" customWidth="1"/>
    <col min="8" max="8" width="8.11111111111111" style="2" customWidth="1"/>
    <col min="9" max="9" width="12.4444444444444" style="2" customWidth="1"/>
    <col min="10" max="10" width="9.22222222222222" style="2" customWidth="1"/>
    <col min="11" max="11" width="7.33333333333333" style="1" customWidth="1"/>
    <col min="12" max="12" width="12.1111111111111" style="1" customWidth="1"/>
    <col min="13" max="16382" width="14.7777777777778" style="1" customWidth="1"/>
    <col min="16383" max="16384" width="14.7777777777778" style="1"/>
  </cols>
  <sheetData>
    <row r="1" s="1" customFormat="1" ht="6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2"/>
    </row>
    <row r="2" s="1" customFormat="1" ht="69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9" t="s">
        <v>10</v>
      </c>
      <c r="K2" s="23" t="s">
        <v>11</v>
      </c>
      <c r="L2" s="5" t="s">
        <v>12</v>
      </c>
    </row>
    <row r="3" s="1" customFormat="1" ht="20" customHeight="1" spans="1:12">
      <c r="A3" s="10" t="s">
        <v>13</v>
      </c>
      <c r="B3" s="11" t="s">
        <v>14</v>
      </c>
      <c r="C3" s="11" t="s">
        <v>15</v>
      </c>
      <c r="D3" s="12">
        <v>66.1</v>
      </c>
      <c r="E3" s="13">
        <f t="shared" ref="E3:E30" si="0">D3*0.5</f>
        <v>33.05</v>
      </c>
      <c r="F3" s="14"/>
      <c r="G3" s="14"/>
      <c r="H3" s="13">
        <v>79.52</v>
      </c>
      <c r="I3" s="13">
        <f t="shared" ref="I3:I30" si="1">H3*0.5</f>
        <v>39.76</v>
      </c>
      <c r="J3" s="13">
        <f t="shared" ref="J3:J30" si="2">E3+I3</f>
        <v>72.81</v>
      </c>
      <c r="K3" s="14">
        <v>1</v>
      </c>
      <c r="L3" s="11" t="s">
        <v>16</v>
      </c>
    </row>
    <row r="4" s="1" customFormat="1" ht="20" customHeight="1" spans="1:12">
      <c r="A4" s="10"/>
      <c r="B4" s="11" t="s">
        <v>17</v>
      </c>
      <c r="C4" s="11" t="s">
        <v>18</v>
      </c>
      <c r="D4" s="12">
        <v>68</v>
      </c>
      <c r="E4" s="13">
        <f t="shared" si="0"/>
        <v>34</v>
      </c>
      <c r="F4" s="14"/>
      <c r="G4" s="14"/>
      <c r="H4" s="13">
        <v>77.22</v>
      </c>
      <c r="I4" s="13">
        <f t="shared" si="1"/>
        <v>38.61</v>
      </c>
      <c r="J4" s="13">
        <f t="shared" si="2"/>
        <v>72.61</v>
      </c>
      <c r="K4" s="14">
        <v>2</v>
      </c>
      <c r="L4" s="11"/>
    </row>
    <row r="5" s="1" customFormat="1" ht="20" customHeight="1" spans="1:12">
      <c r="A5" s="10"/>
      <c r="B5" s="11" t="s">
        <v>19</v>
      </c>
      <c r="C5" s="11" t="s">
        <v>20</v>
      </c>
      <c r="D5" s="12">
        <v>66.7</v>
      </c>
      <c r="E5" s="13">
        <f t="shared" si="0"/>
        <v>33.35</v>
      </c>
      <c r="F5" s="14"/>
      <c r="G5" s="14"/>
      <c r="H5" s="13">
        <v>77.74</v>
      </c>
      <c r="I5" s="13">
        <f t="shared" si="1"/>
        <v>38.87</v>
      </c>
      <c r="J5" s="13">
        <f t="shared" si="2"/>
        <v>72.22</v>
      </c>
      <c r="K5" s="14">
        <v>3</v>
      </c>
      <c r="L5" s="11"/>
    </row>
    <row r="6" s="1" customFormat="1" ht="20" customHeight="1" spans="1:12">
      <c r="A6" s="15" t="s">
        <v>21</v>
      </c>
      <c r="B6" s="11" t="s">
        <v>22</v>
      </c>
      <c r="C6" s="11" t="s">
        <v>23</v>
      </c>
      <c r="D6" s="12">
        <v>76.4</v>
      </c>
      <c r="E6" s="13">
        <f t="shared" si="0"/>
        <v>38.2</v>
      </c>
      <c r="F6" s="14"/>
      <c r="G6" s="14"/>
      <c r="H6" s="13">
        <v>82.48</v>
      </c>
      <c r="I6" s="13">
        <f t="shared" si="1"/>
        <v>41.24</v>
      </c>
      <c r="J6" s="13">
        <f t="shared" si="2"/>
        <v>79.44</v>
      </c>
      <c r="K6" s="14">
        <v>1</v>
      </c>
      <c r="L6" s="11" t="s">
        <v>16</v>
      </c>
    </row>
    <row r="7" s="1" customFormat="1" ht="20" customHeight="1" spans="1:12">
      <c r="A7" s="10"/>
      <c r="B7" s="11" t="s">
        <v>24</v>
      </c>
      <c r="C7" s="11" t="s">
        <v>25</v>
      </c>
      <c r="D7" s="12">
        <v>74.5</v>
      </c>
      <c r="E7" s="13">
        <f t="shared" si="0"/>
        <v>37.25</v>
      </c>
      <c r="F7" s="14"/>
      <c r="G7" s="14"/>
      <c r="H7" s="13">
        <v>76.14</v>
      </c>
      <c r="I7" s="13">
        <f t="shared" si="1"/>
        <v>38.07</v>
      </c>
      <c r="J7" s="13">
        <f t="shared" si="2"/>
        <v>75.32</v>
      </c>
      <c r="K7" s="14">
        <v>2</v>
      </c>
      <c r="L7" s="11"/>
    </row>
    <row r="8" s="1" customFormat="1" ht="20" customHeight="1" spans="1:12">
      <c r="A8" s="10"/>
      <c r="B8" s="11" t="s">
        <v>26</v>
      </c>
      <c r="C8" s="11" t="s">
        <v>27</v>
      </c>
      <c r="D8" s="12">
        <v>71.2</v>
      </c>
      <c r="E8" s="13">
        <f t="shared" si="0"/>
        <v>35.6</v>
      </c>
      <c r="F8" s="14"/>
      <c r="G8" s="14"/>
      <c r="H8" s="13">
        <v>76.2</v>
      </c>
      <c r="I8" s="13">
        <f t="shared" si="1"/>
        <v>38.1</v>
      </c>
      <c r="J8" s="13">
        <f t="shared" si="2"/>
        <v>73.7</v>
      </c>
      <c r="K8" s="14">
        <v>3</v>
      </c>
      <c r="L8" s="11"/>
    </row>
    <row r="9" s="1" customFormat="1" ht="20" customHeight="1" spans="1:12">
      <c r="A9" s="15" t="s">
        <v>28</v>
      </c>
      <c r="B9" s="11" t="s">
        <v>29</v>
      </c>
      <c r="C9" s="11" t="s">
        <v>30</v>
      </c>
      <c r="D9" s="12">
        <v>77.7</v>
      </c>
      <c r="E9" s="13">
        <f t="shared" si="0"/>
        <v>38.85</v>
      </c>
      <c r="F9" s="14"/>
      <c r="G9" s="14"/>
      <c r="H9" s="13">
        <v>82.5</v>
      </c>
      <c r="I9" s="13">
        <f t="shared" si="1"/>
        <v>41.25</v>
      </c>
      <c r="J9" s="13">
        <f t="shared" si="2"/>
        <v>80.1</v>
      </c>
      <c r="K9" s="14">
        <v>1</v>
      </c>
      <c r="L9" s="11" t="s">
        <v>16</v>
      </c>
    </row>
    <row r="10" s="1" customFormat="1" ht="20" customHeight="1" spans="1:12">
      <c r="A10" s="10"/>
      <c r="B10" s="11" t="s">
        <v>31</v>
      </c>
      <c r="C10" s="11" t="s">
        <v>32</v>
      </c>
      <c r="D10" s="12">
        <v>74.5</v>
      </c>
      <c r="E10" s="13">
        <f t="shared" si="0"/>
        <v>37.25</v>
      </c>
      <c r="F10" s="14"/>
      <c r="G10" s="14"/>
      <c r="H10" s="13">
        <v>80.98</v>
      </c>
      <c r="I10" s="13">
        <f t="shared" si="1"/>
        <v>40.49</v>
      </c>
      <c r="J10" s="13">
        <f t="shared" si="2"/>
        <v>77.74</v>
      </c>
      <c r="K10" s="14">
        <v>2</v>
      </c>
      <c r="L10" s="11"/>
    </row>
    <row r="11" s="1" customFormat="1" ht="20" customHeight="1" spans="1:12">
      <c r="A11" s="10"/>
      <c r="B11" s="11" t="s">
        <v>33</v>
      </c>
      <c r="C11" s="11" t="s">
        <v>34</v>
      </c>
      <c r="D11" s="12">
        <v>74.6</v>
      </c>
      <c r="E11" s="13">
        <f t="shared" si="0"/>
        <v>37.3</v>
      </c>
      <c r="F11" s="14"/>
      <c r="G11" s="14"/>
      <c r="H11" s="13">
        <v>77.9</v>
      </c>
      <c r="I11" s="13">
        <f t="shared" si="1"/>
        <v>38.95</v>
      </c>
      <c r="J11" s="13">
        <f t="shared" si="2"/>
        <v>76.25</v>
      </c>
      <c r="K11" s="14">
        <v>3</v>
      </c>
      <c r="L11" s="11"/>
    </row>
    <row r="12" s="1" customFormat="1" ht="20" customHeight="1" spans="1:12">
      <c r="A12" s="15" t="s">
        <v>35</v>
      </c>
      <c r="B12" s="11" t="s">
        <v>36</v>
      </c>
      <c r="C12" s="11" t="s">
        <v>37</v>
      </c>
      <c r="D12" s="12">
        <v>72</v>
      </c>
      <c r="E12" s="13">
        <f t="shared" si="0"/>
        <v>36</v>
      </c>
      <c r="F12" s="14"/>
      <c r="G12" s="14"/>
      <c r="H12" s="13">
        <v>81.88</v>
      </c>
      <c r="I12" s="13">
        <f t="shared" si="1"/>
        <v>40.94</v>
      </c>
      <c r="J12" s="13">
        <f t="shared" si="2"/>
        <v>76.94</v>
      </c>
      <c r="K12" s="14">
        <v>1</v>
      </c>
      <c r="L12" s="11" t="s">
        <v>16</v>
      </c>
    </row>
    <row r="13" s="1" customFormat="1" ht="20" customHeight="1" spans="1:12">
      <c r="A13" s="10"/>
      <c r="B13" s="11" t="s">
        <v>38</v>
      </c>
      <c r="C13" s="11" t="s">
        <v>39</v>
      </c>
      <c r="D13" s="12">
        <v>72.1</v>
      </c>
      <c r="E13" s="13">
        <f t="shared" si="0"/>
        <v>36.05</v>
      </c>
      <c r="F13" s="14"/>
      <c r="G13" s="14"/>
      <c r="H13" s="13">
        <v>80.02</v>
      </c>
      <c r="I13" s="13">
        <f t="shared" si="1"/>
        <v>40.01</v>
      </c>
      <c r="J13" s="13">
        <f t="shared" si="2"/>
        <v>76.06</v>
      </c>
      <c r="K13" s="14">
        <v>2</v>
      </c>
      <c r="L13" s="11"/>
    </row>
    <row r="14" s="1" customFormat="1" ht="20" customHeight="1" spans="1:12">
      <c r="A14" s="10"/>
      <c r="B14" s="11" t="s">
        <v>40</v>
      </c>
      <c r="C14" s="11" t="s">
        <v>41</v>
      </c>
      <c r="D14" s="12">
        <v>74.6</v>
      </c>
      <c r="E14" s="13">
        <f t="shared" si="0"/>
        <v>37.3</v>
      </c>
      <c r="F14" s="14"/>
      <c r="G14" s="14"/>
      <c r="H14" s="13">
        <v>76.88</v>
      </c>
      <c r="I14" s="13">
        <f t="shared" si="1"/>
        <v>38.44</v>
      </c>
      <c r="J14" s="13">
        <f t="shared" si="2"/>
        <v>75.74</v>
      </c>
      <c r="K14" s="14">
        <v>3</v>
      </c>
      <c r="L14" s="11"/>
    </row>
    <row r="15" s="1" customFormat="1" ht="20" customHeight="1" spans="1:12">
      <c r="A15" s="15" t="s">
        <v>42</v>
      </c>
      <c r="B15" s="11" t="s">
        <v>43</v>
      </c>
      <c r="C15" s="11" t="s">
        <v>44</v>
      </c>
      <c r="D15" s="12">
        <v>78.1</v>
      </c>
      <c r="E15" s="13">
        <f t="shared" si="0"/>
        <v>39.05</v>
      </c>
      <c r="F15" s="14"/>
      <c r="G15" s="14"/>
      <c r="H15" s="13">
        <v>77.54</v>
      </c>
      <c r="I15" s="13">
        <f t="shared" si="1"/>
        <v>38.77</v>
      </c>
      <c r="J15" s="13">
        <f t="shared" si="2"/>
        <v>77.82</v>
      </c>
      <c r="K15" s="14">
        <v>1</v>
      </c>
      <c r="L15" s="11" t="s">
        <v>16</v>
      </c>
    </row>
    <row r="16" s="1" customFormat="1" ht="20" customHeight="1" spans="1:12">
      <c r="A16" s="10"/>
      <c r="B16" s="11" t="s">
        <v>45</v>
      </c>
      <c r="C16" s="11" t="s">
        <v>46</v>
      </c>
      <c r="D16" s="12">
        <v>73</v>
      </c>
      <c r="E16" s="13">
        <f t="shared" si="0"/>
        <v>36.5</v>
      </c>
      <c r="F16" s="14"/>
      <c r="G16" s="14"/>
      <c r="H16" s="13">
        <v>82.12</v>
      </c>
      <c r="I16" s="13">
        <f t="shared" si="1"/>
        <v>41.06</v>
      </c>
      <c r="J16" s="13">
        <f t="shared" si="2"/>
        <v>77.56</v>
      </c>
      <c r="K16" s="14">
        <v>2</v>
      </c>
      <c r="L16" s="11"/>
    </row>
    <row r="17" s="1" customFormat="1" ht="20" customHeight="1" spans="1:12">
      <c r="A17" s="10"/>
      <c r="B17" s="11" t="s">
        <v>47</v>
      </c>
      <c r="C17" s="11" t="s">
        <v>48</v>
      </c>
      <c r="D17" s="12">
        <v>72.6</v>
      </c>
      <c r="E17" s="13">
        <f t="shared" si="0"/>
        <v>36.3</v>
      </c>
      <c r="F17" s="14"/>
      <c r="G17" s="14"/>
      <c r="H17" s="13">
        <v>77.2</v>
      </c>
      <c r="I17" s="13">
        <f t="shared" si="1"/>
        <v>38.6</v>
      </c>
      <c r="J17" s="13">
        <f t="shared" si="2"/>
        <v>74.9</v>
      </c>
      <c r="K17" s="14">
        <v>3</v>
      </c>
      <c r="L17" s="11"/>
    </row>
    <row r="18" s="1" customFormat="1" ht="20" customHeight="1" spans="1:12">
      <c r="A18" s="15" t="s">
        <v>49</v>
      </c>
      <c r="B18" s="11" t="s">
        <v>50</v>
      </c>
      <c r="C18" s="11" t="s">
        <v>51</v>
      </c>
      <c r="D18" s="12">
        <v>72.7</v>
      </c>
      <c r="E18" s="13">
        <f t="shared" si="0"/>
        <v>36.35</v>
      </c>
      <c r="F18" s="14"/>
      <c r="G18" s="14"/>
      <c r="H18" s="13">
        <v>85.32</v>
      </c>
      <c r="I18" s="13">
        <f t="shared" si="1"/>
        <v>42.66</v>
      </c>
      <c r="J18" s="13">
        <f t="shared" si="2"/>
        <v>79.01</v>
      </c>
      <c r="K18" s="14">
        <v>1</v>
      </c>
      <c r="L18" s="11" t="s">
        <v>16</v>
      </c>
    </row>
    <row r="19" s="1" customFormat="1" ht="20" customHeight="1" spans="1:12">
      <c r="A19" s="10"/>
      <c r="B19" s="11" t="s">
        <v>52</v>
      </c>
      <c r="C19" s="11" t="s">
        <v>53</v>
      </c>
      <c r="D19" s="12">
        <v>73.7</v>
      </c>
      <c r="E19" s="13">
        <f t="shared" si="0"/>
        <v>36.85</v>
      </c>
      <c r="F19" s="14"/>
      <c r="G19" s="14"/>
      <c r="H19" s="13">
        <v>81</v>
      </c>
      <c r="I19" s="13">
        <f t="shared" si="1"/>
        <v>40.5</v>
      </c>
      <c r="J19" s="13">
        <f t="shared" si="2"/>
        <v>77.35</v>
      </c>
      <c r="K19" s="14">
        <v>2</v>
      </c>
      <c r="L19" s="11"/>
    </row>
    <row r="20" s="1" customFormat="1" ht="20" customHeight="1" spans="1:12">
      <c r="A20" s="10"/>
      <c r="B20" s="11" t="s">
        <v>54</v>
      </c>
      <c r="C20" s="11" t="s">
        <v>55</v>
      </c>
      <c r="D20" s="12">
        <v>74.4</v>
      </c>
      <c r="E20" s="13">
        <f t="shared" si="0"/>
        <v>37.2</v>
      </c>
      <c r="F20" s="14"/>
      <c r="G20" s="14"/>
      <c r="H20" s="13">
        <v>77.42</v>
      </c>
      <c r="I20" s="13">
        <f t="shared" si="1"/>
        <v>38.71</v>
      </c>
      <c r="J20" s="13">
        <f t="shared" si="2"/>
        <v>75.91</v>
      </c>
      <c r="K20" s="14">
        <v>3</v>
      </c>
      <c r="L20" s="11"/>
    </row>
    <row r="21" s="1" customFormat="1" ht="20" customHeight="1" spans="1:12">
      <c r="A21" s="10"/>
      <c r="B21" s="11" t="s">
        <v>56</v>
      </c>
      <c r="C21" s="11" t="s">
        <v>57</v>
      </c>
      <c r="D21" s="12">
        <v>72.7</v>
      </c>
      <c r="E21" s="13">
        <f t="shared" si="0"/>
        <v>36.35</v>
      </c>
      <c r="F21" s="14"/>
      <c r="G21" s="14"/>
      <c r="H21" s="16" t="s">
        <v>58</v>
      </c>
      <c r="I21" s="16" t="s">
        <v>58</v>
      </c>
      <c r="J21" s="13">
        <v>36.35</v>
      </c>
      <c r="K21" s="14"/>
      <c r="L21" s="11" t="s">
        <v>59</v>
      </c>
    </row>
    <row r="22" s="1" customFormat="1" ht="20" customHeight="1" spans="1:12">
      <c r="A22" s="15" t="s">
        <v>60</v>
      </c>
      <c r="B22" s="11" t="s">
        <v>61</v>
      </c>
      <c r="C22" s="11" t="s">
        <v>62</v>
      </c>
      <c r="D22" s="12">
        <v>83.5</v>
      </c>
      <c r="E22" s="13">
        <f t="shared" si="0"/>
        <v>41.75</v>
      </c>
      <c r="F22" s="14"/>
      <c r="G22" s="14"/>
      <c r="H22" s="13">
        <v>84.9</v>
      </c>
      <c r="I22" s="13">
        <f t="shared" si="1"/>
        <v>42.45</v>
      </c>
      <c r="J22" s="13">
        <f t="shared" si="2"/>
        <v>84.2</v>
      </c>
      <c r="K22" s="14">
        <v>1</v>
      </c>
      <c r="L22" s="11" t="s">
        <v>16</v>
      </c>
    </row>
    <row r="23" s="1" customFormat="1" ht="20" customHeight="1" spans="1:12">
      <c r="A23" s="17"/>
      <c r="B23" s="11" t="s">
        <v>63</v>
      </c>
      <c r="C23" s="11" t="s">
        <v>64</v>
      </c>
      <c r="D23" s="12">
        <v>73.6</v>
      </c>
      <c r="E23" s="13">
        <f t="shared" si="0"/>
        <v>36.8</v>
      </c>
      <c r="F23" s="14"/>
      <c r="G23" s="14"/>
      <c r="H23" s="13">
        <v>83.4</v>
      </c>
      <c r="I23" s="13">
        <f t="shared" si="1"/>
        <v>41.7</v>
      </c>
      <c r="J23" s="13">
        <f t="shared" si="2"/>
        <v>78.5</v>
      </c>
      <c r="K23" s="14">
        <v>2</v>
      </c>
      <c r="L23" s="11"/>
    </row>
    <row r="24" s="1" customFormat="1" ht="20" customHeight="1" spans="1:12">
      <c r="A24" s="17"/>
      <c r="B24" s="11" t="s">
        <v>65</v>
      </c>
      <c r="C24" s="11" t="s">
        <v>66</v>
      </c>
      <c r="D24" s="12">
        <v>73.5</v>
      </c>
      <c r="E24" s="13">
        <f t="shared" si="0"/>
        <v>36.75</v>
      </c>
      <c r="F24" s="14"/>
      <c r="G24" s="14"/>
      <c r="H24" s="13">
        <v>80.48</v>
      </c>
      <c r="I24" s="13">
        <f t="shared" si="1"/>
        <v>40.24</v>
      </c>
      <c r="J24" s="13">
        <f t="shared" si="2"/>
        <v>76.99</v>
      </c>
      <c r="K24" s="14">
        <v>3</v>
      </c>
      <c r="L24" s="11"/>
    </row>
    <row r="25" s="1" customFormat="1" ht="20" customHeight="1" spans="1:12">
      <c r="A25" s="15" t="s">
        <v>67</v>
      </c>
      <c r="B25" s="11" t="s">
        <v>68</v>
      </c>
      <c r="C25" s="11" t="s">
        <v>69</v>
      </c>
      <c r="D25" s="12">
        <v>78.9</v>
      </c>
      <c r="E25" s="13">
        <f t="shared" si="0"/>
        <v>39.45</v>
      </c>
      <c r="F25" s="14"/>
      <c r="G25" s="14"/>
      <c r="H25" s="13">
        <v>80.3</v>
      </c>
      <c r="I25" s="13">
        <f t="shared" si="1"/>
        <v>40.15</v>
      </c>
      <c r="J25" s="13">
        <f t="shared" si="2"/>
        <v>79.6</v>
      </c>
      <c r="K25" s="14">
        <v>1</v>
      </c>
      <c r="L25" s="11" t="s">
        <v>16</v>
      </c>
    </row>
    <row r="26" s="1" customFormat="1" ht="20" customHeight="1" spans="1:12">
      <c r="A26" s="10"/>
      <c r="B26" s="11" t="s">
        <v>70</v>
      </c>
      <c r="C26" s="11" t="s">
        <v>71</v>
      </c>
      <c r="D26" s="12">
        <v>74.2</v>
      </c>
      <c r="E26" s="13">
        <f t="shared" si="0"/>
        <v>37.1</v>
      </c>
      <c r="F26" s="14"/>
      <c r="G26" s="14"/>
      <c r="H26" s="13">
        <v>69.94</v>
      </c>
      <c r="I26" s="13">
        <f t="shared" si="1"/>
        <v>34.97</v>
      </c>
      <c r="J26" s="13">
        <f t="shared" si="2"/>
        <v>72.07</v>
      </c>
      <c r="K26" s="14">
        <v>2</v>
      </c>
      <c r="L26" s="11"/>
    </row>
    <row r="27" s="1" customFormat="1" ht="20" customHeight="1" spans="1:12">
      <c r="A27" s="10"/>
      <c r="B27" s="11" t="s">
        <v>72</v>
      </c>
      <c r="C27" s="11" t="s">
        <v>73</v>
      </c>
      <c r="D27" s="12">
        <v>78.2</v>
      </c>
      <c r="E27" s="13">
        <f t="shared" si="0"/>
        <v>39.1</v>
      </c>
      <c r="F27" s="14"/>
      <c r="G27" s="14"/>
      <c r="H27" s="16" t="s">
        <v>58</v>
      </c>
      <c r="I27" s="16" t="s">
        <v>58</v>
      </c>
      <c r="J27" s="13">
        <v>39.1</v>
      </c>
      <c r="K27" s="14"/>
      <c r="L27" s="11" t="s">
        <v>59</v>
      </c>
    </row>
    <row r="28" s="1" customFormat="1" ht="20" customHeight="1" spans="1:12">
      <c r="A28" s="15" t="s">
        <v>74</v>
      </c>
      <c r="B28" s="11" t="s">
        <v>75</v>
      </c>
      <c r="C28" s="11" t="s">
        <v>76</v>
      </c>
      <c r="D28" s="12">
        <v>73.6</v>
      </c>
      <c r="E28" s="13">
        <f t="shared" si="0"/>
        <v>36.8</v>
      </c>
      <c r="F28" s="14"/>
      <c r="G28" s="14"/>
      <c r="H28" s="13">
        <v>83.24</v>
      </c>
      <c r="I28" s="13">
        <f t="shared" si="1"/>
        <v>41.62</v>
      </c>
      <c r="J28" s="13">
        <f t="shared" si="2"/>
        <v>78.42</v>
      </c>
      <c r="K28" s="14">
        <v>1</v>
      </c>
      <c r="L28" s="11" t="s">
        <v>16</v>
      </c>
    </row>
    <row r="29" s="1" customFormat="1" ht="20" customHeight="1" spans="1:12">
      <c r="A29" s="10"/>
      <c r="B29" s="11" t="s">
        <v>77</v>
      </c>
      <c r="C29" s="11" t="s">
        <v>78</v>
      </c>
      <c r="D29" s="12">
        <v>73.2</v>
      </c>
      <c r="E29" s="13">
        <f t="shared" si="0"/>
        <v>36.6</v>
      </c>
      <c r="F29" s="14"/>
      <c r="G29" s="14"/>
      <c r="H29" s="13">
        <v>80.02</v>
      </c>
      <c r="I29" s="13">
        <f t="shared" si="1"/>
        <v>40.01</v>
      </c>
      <c r="J29" s="13">
        <f t="shared" si="2"/>
        <v>76.61</v>
      </c>
      <c r="K29" s="14">
        <v>2</v>
      </c>
      <c r="L29" s="11"/>
    </row>
    <row r="30" s="1" customFormat="1" ht="20" customHeight="1" spans="1:12">
      <c r="A30" s="10"/>
      <c r="B30" s="11" t="s">
        <v>79</v>
      </c>
      <c r="C30" s="11" t="s">
        <v>80</v>
      </c>
      <c r="D30" s="12">
        <v>65.2</v>
      </c>
      <c r="E30" s="13">
        <f t="shared" si="0"/>
        <v>32.6</v>
      </c>
      <c r="F30" s="14"/>
      <c r="G30" s="14"/>
      <c r="H30" s="13">
        <v>78.76</v>
      </c>
      <c r="I30" s="13">
        <f t="shared" si="1"/>
        <v>39.38</v>
      </c>
      <c r="J30" s="13">
        <f t="shared" si="2"/>
        <v>71.98</v>
      </c>
      <c r="K30" s="14">
        <v>3</v>
      </c>
      <c r="L30" s="11"/>
    </row>
    <row r="31" s="1" customFormat="1" ht="20" customHeight="1" spans="1:12">
      <c r="A31" s="18" t="s">
        <v>81</v>
      </c>
      <c r="B31" s="26" t="s">
        <v>82</v>
      </c>
      <c r="C31" s="11" t="s">
        <v>83</v>
      </c>
      <c r="D31" s="12">
        <v>71.5</v>
      </c>
      <c r="E31" s="14"/>
      <c r="F31" s="20">
        <v>7</v>
      </c>
      <c r="G31" s="21">
        <f>D31*0.45+F31*0.1</f>
        <v>32.875</v>
      </c>
      <c r="H31" s="21">
        <v>83.16</v>
      </c>
      <c r="I31" s="21">
        <f>H31*0.45</f>
        <v>37.422</v>
      </c>
      <c r="J31" s="21">
        <f>G31+I31</f>
        <v>70.297</v>
      </c>
      <c r="K31" s="24">
        <v>1</v>
      </c>
      <c r="L31" s="11" t="s">
        <v>16</v>
      </c>
    </row>
    <row r="32" s="1" customFormat="1" ht="20" customHeight="1" spans="1:12">
      <c r="A32" s="18"/>
      <c r="B32" s="26" t="s">
        <v>84</v>
      </c>
      <c r="C32" s="11" t="s">
        <v>85</v>
      </c>
      <c r="D32" s="12">
        <v>71.1</v>
      </c>
      <c r="E32" s="14"/>
      <c r="F32" s="20">
        <v>17</v>
      </c>
      <c r="G32" s="21">
        <f t="shared" ref="G31:G33" si="3">D32*0.45+F32*0.1</f>
        <v>33.695</v>
      </c>
      <c r="H32" s="21">
        <v>80.56</v>
      </c>
      <c r="I32" s="21">
        <f t="shared" ref="I31:I33" si="4">H32*0.45</f>
        <v>36.252</v>
      </c>
      <c r="J32" s="21">
        <f t="shared" ref="J31:J33" si="5">G32+I32</f>
        <v>69.947</v>
      </c>
      <c r="K32" s="24">
        <v>2</v>
      </c>
      <c r="L32" s="25"/>
    </row>
    <row r="33" s="1" customFormat="1" ht="20" customHeight="1" spans="1:12">
      <c r="A33" s="18"/>
      <c r="B33" s="26" t="s">
        <v>86</v>
      </c>
      <c r="C33" s="11" t="s">
        <v>87</v>
      </c>
      <c r="D33" s="12">
        <v>71.5</v>
      </c>
      <c r="E33" s="14"/>
      <c r="F33" s="20">
        <v>7.5</v>
      </c>
      <c r="G33" s="21">
        <f t="shared" si="3"/>
        <v>32.925</v>
      </c>
      <c r="H33" s="21">
        <v>77.72</v>
      </c>
      <c r="I33" s="21">
        <f t="shared" si="4"/>
        <v>34.974</v>
      </c>
      <c r="J33" s="21">
        <f t="shared" si="5"/>
        <v>67.899</v>
      </c>
      <c r="K33" s="24">
        <v>3</v>
      </c>
      <c r="L33" s="25"/>
    </row>
  </sheetData>
  <mergeCells count="11">
    <mergeCell ref="A1:L1"/>
    <mergeCell ref="A3:A5"/>
    <mergeCell ref="A6:A8"/>
    <mergeCell ref="A9:A11"/>
    <mergeCell ref="A12:A14"/>
    <mergeCell ref="A15:A17"/>
    <mergeCell ref="A18:A21"/>
    <mergeCell ref="A22:A24"/>
    <mergeCell ref="A25:A27"/>
    <mergeCell ref="A28:A30"/>
    <mergeCell ref="A31:A33"/>
  </mergeCells>
  <conditionalFormatting sqref="F31">
    <cfRule type="expression" dxfId="0" priority="1" stopIfTrue="1">
      <formula>AND(COUNTIF(#REF!,F31)+COUNTIF(#REF!,F31)+COUNTIF(#REF!,F31)+COUNTIF(#REF!,F31)+COUNTIF($B$3:$B$3,F31)&gt;1,NOT(ISBLANK(F31)))</formula>
    </cfRule>
  </conditionalFormatting>
  <conditionalFormatting sqref="F32">
    <cfRule type="expression" dxfId="0" priority="3" stopIfTrue="1">
      <formula>AND(COUNTIF(#REF!,F32)+COUNTIF(#REF!,F32)+COUNTIF(#REF!,F32)+COUNTIF(#REF!,F32)+COUNTIF($B$3:$B$3,F32)&gt;1,NOT(ISBLANK(F32)))</formula>
    </cfRule>
  </conditionalFormatting>
  <conditionalFormatting sqref="F33">
    <cfRule type="expression" dxfId="0" priority="2" stopIfTrue="1">
      <formula>AND(COUNTIF(#REF!,F33)+COUNTIF(#REF!,F33)+COUNTIF(#REF!,F33)+COUNTIF(#REF!,F33)+COUNTIF($B$3:$B$3,F33)&gt;1,NOT(ISBLANK(F33)))</formula>
    </cfRule>
  </conditionalFormatting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lvhanjia</dc:creator>
  <cp:lastModifiedBy>吕寒佳</cp:lastModifiedBy>
  <dcterms:created xsi:type="dcterms:W3CDTF">2024-08-31T16:17:00Z</dcterms:created>
  <dcterms:modified xsi:type="dcterms:W3CDTF">2024-09-07T04:57:52Z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0BDA10415EEE40A994F47CDBC6370EB8_11</vt:lpwstr>
  </property>
  <property fmtid="{D5CDD505-2E9C-101B-9397-08002B2CF9AE}" pid="3" name="KSOProductBuildVer">
    <vt:lpwstr>2052-12.1.0.17133</vt:lpwstr>
  </property>
</Properties>
</file>