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表" sheetId="1" r:id="rId1"/>
  </sheets>
  <definedNames>
    <definedName name="_xlnm.Print_Titles" localSheetId="0">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<sst xmlns="http://schemas.openxmlformats.org/spreadsheetml/2006/main" count="387" uniqueCount="138">
  <si>
    <t>附件1：</t>
  </si>
  <si>
    <t>五指山市2024年公开招聘专职社区工作者笔试成绩</t>
  </si>
  <si>
    <t>序号</t>
  </si>
  <si>
    <t>职位代码</t>
  </si>
  <si>
    <t>职位名称</t>
  </si>
  <si>
    <t>姓名</t>
  </si>
  <si>
    <t>准考证号</t>
  </si>
  <si>
    <t>笔试成绩</t>
  </si>
  <si>
    <t>备注</t>
  </si>
  <si>
    <t>专职社区工作者</t>
  </si>
  <si>
    <t>周子薇</t>
  </si>
  <si>
    <t/>
  </si>
  <si>
    <t>吴挺辉</t>
  </si>
  <si>
    <t>张庆庆</t>
  </si>
  <si>
    <t>莫昌侑</t>
  </si>
  <si>
    <t>黄祖盈</t>
  </si>
  <si>
    <t>王海鹏</t>
  </si>
  <si>
    <t>刘海玲</t>
  </si>
  <si>
    <t>王捷妤</t>
  </si>
  <si>
    <t>王丽芳</t>
  </si>
  <si>
    <t>韩晶晶</t>
  </si>
  <si>
    <t>黄谢</t>
  </si>
  <si>
    <t>王家凡</t>
  </si>
  <si>
    <t>王悦悦</t>
  </si>
  <si>
    <t>王茜</t>
  </si>
  <si>
    <t>王伟瑾</t>
  </si>
  <si>
    <t>杨紫悠</t>
  </si>
  <si>
    <t>翁花玉</t>
  </si>
  <si>
    <t>许森森</t>
  </si>
  <si>
    <t>王福生</t>
  </si>
  <si>
    <t>王黎婷</t>
  </si>
  <si>
    <t>王晶晶</t>
  </si>
  <si>
    <t>邱玉君</t>
  </si>
  <si>
    <t>王李慧</t>
  </si>
  <si>
    <t>李粤</t>
  </si>
  <si>
    <t>王芳</t>
  </si>
  <si>
    <t>朱瑜燕</t>
  </si>
  <si>
    <t>王瑛瑛</t>
  </si>
  <si>
    <t>杨思琪</t>
  </si>
  <si>
    <t>王槐铧</t>
  </si>
  <si>
    <t>黄梅</t>
  </si>
  <si>
    <t>王春烺</t>
  </si>
  <si>
    <t>吴思思</t>
  </si>
  <si>
    <t>符爱英</t>
  </si>
  <si>
    <t>符芳锦</t>
  </si>
  <si>
    <t>郑少娟</t>
  </si>
  <si>
    <t>刘洋洋</t>
  </si>
  <si>
    <t>陈泽浩</t>
  </si>
  <si>
    <t>陈品</t>
  </si>
  <si>
    <t>谢梦娜</t>
  </si>
  <si>
    <t>伍晓倩</t>
  </si>
  <si>
    <t>王少鑫</t>
  </si>
  <si>
    <t>黄才福</t>
  </si>
  <si>
    <t>黄肄竺</t>
  </si>
  <si>
    <t>王美娇</t>
  </si>
  <si>
    <t>巫秋凤</t>
  </si>
  <si>
    <t>梁苏芳</t>
  </si>
  <si>
    <t>符莹莹</t>
  </si>
  <si>
    <t>李明惠</t>
  </si>
  <si>
    <t>王佳芸</t>
  </si>
  <si>
    <t>陈朝熙</t>
  </si>
  <si>
    <t>黄浩然</t>
  </si>
  <si>
    <t>王杰</t>
  </si>
  <si>
    <t>王炬登</t>
  </si>
  <si>
    <t>陈祖莹</t>
  </si>
  <si>
    <t>黄佳画</t>
  </si>
  <si>
    <t>张银</t>
  </si>
  <si>
    <t>林海鹏</t>
  </si>
  <si>
    <t>苏俏慧</t>
  </si>
  <si>
    <t>邹晓琳</t>
  </si>
  <si>
    <t>陈晓莉</t>
  </si>
  <si>
    <t>秦娇</t>
  </si>
  <si>
    <t>邱瑶</t>
  </si>
  <si>
    <t>李栋</t>
  </si>
  <si>
    <t>王瑜霜</t>
  </si>
  <si>
    <t>朱秋瑾</t>
  </si>
  <si>
    <t>王淇景</t>
  </si>
  <si>
    <t>王鸿婷</t>
  </si>
  <si>
    <t>姚洁露</t>
  </si>
  <si>
    <t>周诗琪</t>
  </si>
  <si>
    <t>高凌</t>
  </si>
  <si>
    <t>朱雅珂</t>
  </si>
  <si>
    <t>王祖欣</t>
  </si>
  <si>
    <t>郑义栋</t>
  </si>
  <si>
    <t>黄福康</t>
  </si>
  <si>
    <t>刘欧旸</t>
  </si>
  <si>
    <t>黄晓换</t>
  </si>
  <si>
    <t>王晓妹</t>
  </si>
  <si>
    <t>李子馨</t>
  </si>
  <si>
    <t>陈蕙</t>
  </si>
  <si>
    <t>王景景</t>
  </si>
  <si>
    <t>曾祥集</t>
  </si>
  <si>
    <t>黄婵婷</t>
  </si>
  <si>
    <t>黄智明</t>
  </si>
  <si>
    <t>王嫦媛</t>
  </si>
  <si>
    <t>朱仙如</t>
  </si>
  <si>
    <t>吴文文</t>
  </si>
  <si>
    <t>王泰山</t>
  </si>
  <si>
    <t>卓森</t>
  </si>
  <si>
    <t>张丽满</t>
  </si>
  <si>
    <t>谢绿绿</t>
  </si>
  <si>
    <t>林学宙</t>
  </si>
  <si>
    <t>王叶倩</t>
  </si>
  <si>
    <t>王金梅</t>
  </si>
  <si>
    <t>陈紫倩</t>
  </si>
  <si>
    <t>林玉</t>
  </si>
  <si>
    <t>王堂智</t>
  </si>
  <si>
    <t>莫芳珍</t>
  </si>
  <si>
    <t>黄健豪</t>
  </si>
  <si>
    <t>王叶佳</t>
  </si>
  <si>
    <t>罗舞帆</t>
  </si>
  <si>
    <t>纪明雅</t>
  </si>
  <si>
    <t>郑黄荣</t>
  </si>
  <si>
    <t>黄雪连</t>
  </si>
  <si>
    <t>李欣燚</t>
  </si>
  <si>
    <t>王丹</t>
  </si>
  <si>
    <t>黄秀娟</t>
  </si>
  <si>
    <t>黄丽琴</t>
  </si>
  <si>
    <t>范高聪</t>
  </si>
  <si>
    <t>徐颖柳</t>
  </si>
  <si>
    <t>苏利威</t>
  </si>
  <si>
    <t>苏桂波</t>
  </si>
  <si>
    <t>朱秋言</t>
  </si>
  <si>
    <t>卢玉郎</t>
  </si>
  <si>
    <t>唐鸿伟</t>
  </si>
  <si>
    <t>黄诗</t>
  </si>
  <si>
    <t>王小丽</t>
  </si>
  <si>
    <t>朱顺杰</t>
  </si>
  <si>
    <t>关杰</t>
  </si>
  <si>
    <t>黄艳</t>
  </si>
  <si>
    <t>缺考</t>
  </si>
  <si>
    <t>韦丽婷</t>
  </si>
  <si>
    <t>徐巧</t>
  </si>
  <si>
    <t>冯定硕</t>
  </si>
  <si>
    <t>黄安思</t>
  </si>
  <si>
    <t>李裕炜</t>
  </si>
  <si>
    <t>许声伦</t>
  </si>
  <si>
    <t>陈霄莹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</si>
</sst>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方正小标宋简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9"/>
  <sheetViews>
    <sheetView tabSelected="1" workbookViewId="0">
      <selection activeCell="N11" sqref="N11"/>
    </sheetView>
  </sheetViews>
  <sheetFormatPr defaultColWidth="9" defaultRowHeight="14.4"/>
  <cols>
    <col min="1" max="1" width="7.25" customWidth="1"/>
    <col min="2" max="2" width="11.5" customWidth="1"/>
    <col min="3" max="3" width="21.1111111111111" customWidth="1"/>
    <col min="4" max="4" width="16.5555555555556" customWidth="1"/>
    <col min="5" max="5" width="17" customWidth="1"/>
    <col min="6" max="6" width="15.7777777777778" customWidth="1"/>
  </cols>
  <sheetData>
    <row r="1" ht="17.4" spans="1:7">
      <c r="A1" s="1" t="s">
        <v>0</v>
      </c>
      <c r="B1" s="1"/>
      <c r="C1" s="1"/>
      <c r="D1" s="1"/>
      <c r="E1" s="1"/>
      <c r="F1" s="1"/>
      <c r="G1" s="1"/>
    </row>
    <row r="2" ht="40" customHeight="1" spans="1:7">
      <c r="A2" s="2" t="s">
        <v>1</v>
      </c>
      <c r="B2" s="3"/>
      <c r="C2" s="3"/>
      <c r="D2" s="3"/>
      <c r="E2" s="3"/>
      <c r="F2" s="3"/>
      <c r="G2" s="4"/>
    </row>
    <row r="3" ht="25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25" customHeight="1" spans="1:7">
      <c r="A4" s="6">
        <v>1</v>
      </c>
      <c r="B4" s="6" t="str">
        <f t="shared" ref="B4:B12" si="0">"0101"</f>
        <v>0101</v>
      </c>
      <c r="C4" s="6" t="s">
        <v>9</v>
      </c>
      <c r="D4" s="6" t="s">
        <v>10</v>
      </c>
      <c r="E4" s="6" t="str">
        <f>"202409070122"</f>
        <v>202409070122</v>
      </c>
      <c r="F4" s="7">
        <v>79.4</v>
      </c>
      <c r="G4" s="6" t="s">
        <v>11</v>
      </c>
    </row>
    <row r="5" ht="25" customHeight="1" spans="1:7">
      <c r="A5" s="6">
        <v>2</v>
      </c>
      <c r="B5" s="6" t="str">
        <f t="shared" si="0"/>
        <v>0101</v>
      </c>
      <c r="C5" s="6" t="s">
        <v>9</v>
      </c>
      <c r="D5" s="6" t="s">
        <v>12</v>
      </c>
      <c r="E5" s="6" t="str">
        <f>"202409070110"</f>
        <v>202409070110</v>
      </c>
      <c r="F5" s="7">
        <v>78.9</v>
      </c>
      <c r="G5" s="6" t="s">
        <v>11</v>
      </c>
    </row>
    <row r="6" ht="25" customHeight="1" spans="1:7">
      <c r="A6" s="6">
        <v>3</v>
      </c>
      <c r="B6" s="6" t="str">
        <f t="shared" si="0"/>
        <v>0101</v>
      </c>
      <c r="C6" s="6" t="s">
        <v>9</v>
      </c>
      <c r="D6" s="6" t="s">
        <v>13</v>
      </c>
      <c r="E6" s="6" t="str">
        <f>"202409070206"</f>
        <v>202409070206</v>
      </c>
      <c r="F6" s="7">
        <v>75.5</v>
      </c>
      <c r="G6" s="6" t="s">
        <v>11</v>
      </c>
    </row>
    <row r="7" ht="25" customHeight="1" spans="1:7">
      <c r="A7" s="6">
        <v>4</v>
      </c>
      <c r="B7" s="6" t="str">
        <f t="shared" si="0"/>
        <v>0101</v>
      </c>
      <c r="C7" s="6" t="s">
        <v>9</v>
      </c>
      <c r="D7" s="6" t="s">
        <v>14</v>
      </c>
      <c r="E7" s="6" t="str">
        <f>"202409070229"</f>
        <v>202409070229</v>
      </c>
      <c r="F7" s="7">
        <v>69.6</v>
      </c>
      <c r="G7" s="6" t="s">
        <v>11</v>
      </c>
    </row>
    <row r="8" ht="25" customHeight="1" spans="1:7">
      <c r="A8" s="6">
        <v>5</v>
      </c>
      <c r="B8" s="6" t="str">
        <f t="shared" si="0"/>
        <v>0101</v>
      </c>
      <c r="C8" s="6" t="s">
        <v>9</v>
      </c>
      <c r="D8" s="6" t="s">
        <v>15</v>
      </c>
      <c r="E8" s="6" t="str">
        <f>"202409070203"</f>
        <v>202409070203</v>
      </c>
      <c r="F8" s="7">
        <v>69.5</v>
      </c>
      <c r="G8" s="6" t="s">
        <v>11</v>
      </c>
    </row>
    <row r="9" ht="25" customHeight="1" spans="1:7">
      <c r="A9" s="6">
        <v>6</v>
      </c>
      <c r="B9" s="6" t="str">
        <f t="shared" si="0"/>
        <v>0101</v>
      </c>
      <c r="C9" s="6" t="s">
        <v>9</v>
      </c>
      <c r="D9" s="6" t="s">
        <v>16</v>
      </c>
      <c r="E9" s="6" t="str">
        <f>"202409070307"</f>
        <v>202409070307</v>
      </c>
      <c r="F9" s="7">
        <v>69.2</v>
      </c>
      <c r="G9" s="6" t="s">
        <v>11</v>
      </c>
    </row>
    <row r="10" ht="25" customHeight="1" spans="1:7">
      <c r="A10" s="6">
        <v>7</v>
      </c>
      <c r="B10" s="6" t="str">
        <f t="shared" si="0"/>
        <v>0101</v>
      </c>
      <c r="C10" s="6" t="s">
        <v>9</v>
      </c>
      <c r="D10" s="6" t="s">
        <v>17</v>
      </c>
      <c r="E10" s="6" t="str">
        <f>"202409070331"</f>
        <v>202409070331</v>
      </c>
      <c r="F10" s="7">
        <v>69</v>
      </c>
      <c r="G10" s="6" t="s">
        <v>11</v>
      </c>
    </row>
    <row r="11" ht="25" customHeight="1" spans="1:16">
      <c r="A11" s="6">
        <v>8</v>
      </c>
      <c r="B11" s="6" t="str">
        <f t="shared" si="0"/>
        <v>0101</v>
      </c>
      <c r="C11" s="6" t="s">
        <v>9</v>
      </c>
      <c r="D11" s="6" t="s">
        <v>18</v>
      </c>
      <c r="E11" s="6" t="str">
        <f>"202409070403"</f>
        <v>202409070403</v>
      </c>
      <c r="F11" s="7">
        <v>69</v>
      </c>
      <c r="G11" s="6" t="s">
        <v>11</v>
      </c>
      <c r="I11" s="8"/>
      <c r="J11" s="8"/>
      <c r="K11" s="8"/>
      <c r="L11" s="8"/>
      <c r="M11" s="8"/>
      <c r="N11" s="9"/>
      <c r="O11" s="10"/>
      <c r="P11" s="8"/>
    </row>
    <row r="12" ht="25" customHeight="1" spans="1:16">
      <c r="A12" s="6">
        <v>9</v>
      </c>
      <c r="B12" s="6" t="str">
        <f t="shared" si="0"/>
        <v>0101</v>
      </c>
      <c r="C12" s="6" t="s">
        <v>9</v>
      </c>
      <c r="D12" s="6" t="s">
        <v>19</v>
      </c>
      <c r="E12" s="6" t="str">
        <f>"202409070321"</f>
        <v>202409070321</v>
      </c>
      <c r="F12" s="7">
        <v>68.6</v>
      </c>
      <c r="G12" s="6" t="s">
        <v>11</v>
      </c>
      <c r="I12" s="8"/>
      <c r="J12" s="8"/>
      <c r="K12" s="8"/>
      <c r="L12" s="8"/>
      <c r="M12" s="8"/>
      <c r="N12" s="9"/>
      <c r="O12" s="10"/>
      <c r="P12" s="8"/>
    </row>
    <row r="13" ht="25" customHeight="1" spans="1:7">
      <c r="A13" s="6">
        <v>10</v>
      </c>
      <c r="B13" s="6" t="str">
        <f t="shared" ref="B13:B69" si="1">"0101"</f>
        <v>0101</v>
      </c>
      <c r="C13" s="6" t="s">
        <v>9</v>
      </c>
      <c r="D13" s="6" t="s">
        <v>20</v>
      </c>
      <c r="E13" s="6" t="str">
        <f>"202409070114"</f>
        <v>202409070114</v>
      </c>
      <c r="F13" s="7">
        <v>68.5</v>
      </c>
      <c r="G13" s="6" t="s">
        <v>11</v>
      </c>
    </row>
    <row r="14" ht="25" customHeight="1" spans="1:7">
      <c r="A14" s="6">
        <v>11</v>
      </c>
      <c r="B14" s="6" t="str">
        <f t="shared" si="1"/>
        <v>0101</v>
      </c>
      <c r="C14" s="6" t="s">
        <v>9</v>
      </c>
      <c r="D14" s="6" t="s">
        <v>21</v>
      </c>
      <c r="E14" s="6" t="str">
        <f>"202409070407"</f>
        <v>202409070407</v>
      </c>
      <c r="F14" s="7">
        <v>68.2</v>
      </c>
      <c r="G14" s="6" t="s">
        <v>11</v>
      </c>
    </row>
    <row r="15" ht="25" customHeight="1" spans="1:7">
      <c r="A15" s="6">
        <v>12</v>
      </c>
      <c r="B15" s="6" t="str">
        <f t="shared" si="1"/>
        <v>0101</v>
      </c>
      <c r="C15" s="6" t="s">
        <v>9</v>
      </c>
      <c r="D15" s="6" t="s">
        <v>22</v>
      </c>
      <c r="E15" s="6" t="str">
        <f>"202409070411"</f>
        <v>202409070411</v>
      </c>
      <c r="F15" s="7">
        <v>68</v>
      </c>
      <c r="G15" s="6" t="s">
        <v>11</v>
      </c>
    </row>
    <row r="16" ht="25" customHeight="1" spans="1:7">
      <c r="A16" s="6">
        <v>13</v>
      </c>
      <c r="B16" s="6" t="str">
        <f t="shared" si="1"/>
        <v>0101</v>
      </c>
      <c r="C16" s="6" t="s">
        <v>9</v>
      </c>
      <c r="D16" s="6" t="s">
        <v>23</v>
      </c>
      <c r="E16" s="6" t="str">
        <f>"202409070219"</f>
        <v>202409070219</v>
      </c>
      <c r="F16" s="7">
        <v>67.8</v>
      </c>
      <c r="G16" s="6" t="s">
        <v>11</v>
      </c>
    </row>
    <row r="17" ht="25" customHeight="1" spans="1:7">
      <c r="A17" s="6">
        <v>14</v>
      </c>
      <c r="B17" s="6" t="str">
        <f t="shared" si="1"/>
        <v>0101</v>
      </c>
      <c r="C17" s="6" t="s">
        <v>9</v>
      </c>
      <c r="D17" s="6" t="s">
        <v>24</v>
      </c>
      <c r="E17" s="6" t="str">
        <f>"202409070405"</f>
        <v>202409070405</v>
      </c>
      <c r="F17" s="7">
        <v>67.5</v>
      </c>
      <c r="G17" s="6" t="s">
        <v>11</v>
      </c>
    </row>
    <row r="18" ht="25" customHeight="1" spans="1:7">
      <c r="A18" s="6">
        <v>15</v>
      </c>
      <c r="B18" s="6" t="str">
        <f t="shared" si="1"/>
        <v>0101</v>
      </c>
      <c r="C18" s="6" t="s">
        <v>9</v>
      </c>
      <c r="D18" s="6" t="s">
        <v>25</v>
      </c>
      <c r="E18" s="6" t="str">
        <f>"202409070402"</f>
        <v>202409070402</v>
      </c>
      <c r="F18" s="7">
        <v>67.2</v>
      </c>
      <c r="G18" s="6" t="s">
        <v>11</v>
      </c>
    </row>
    <row r="19" ht="25" customHeight="1" spans="1:7">
      <c r="A19" s="6">
        <v>16</v>
      </c>
      <c r="B19" s="6" t="str">
        <f t="shared" si="1"/>
        <v>0101</v>
      </c>
      <c r="C19" s="6" t="s">
        <v>9</v>
      </c>
      <c r="D19" s="6" t="s">
        <v>26</v>
      </c>
      <c r="E19" s="6" t="str">
        <f>"202409070417"</f>
        <v>202409070417</v>
      </c>
      <c r="F19" s="7">
        <v>67.1</v>
      </c>
      <c r="G19" s="6" t="s">
        <v>11</v>
      </c>
    </row>
    <row r="20" ht="25" customHeight="1" spans="1:7">
      <c r="A20" s="6">
        <v>17</v>
      </c>
      <c r="B20" s="6" t="str">
        <f t="shared" si="1"/>
        <v>0101</v>
      </c>
      <c r="C20" s="6" t="s">
        <v>9</v>
      </c>
      <c r="D20" s="6" t="s">
        <v>27</v>
      </c>
      <c r="E20" s="6" t="str">
        <f>"202409070102"</f>
        <v>202409070102</v>
      </c>
      <c r="F20" s="7">
        <v>66.6</v>
      </c>
      <c r="G20" s="6" t="s">
        <v>11</v>
      </c>
    </row>
    <row r="21" ht="25" customHeight="1" spans="1:7">
      <c r="A21" s="6">
        <v>18</v>
      </c>
      <c r="B21" s="6" t="str">
        <f t="shared" si="1"/>
        <v>0101</v>
      </c>
      <c r="C21" s="6" t="s">
        <v>9</v>
      </c>
      <c r="D21" s="6" t="s">
        <v>28</v>
      </c>
      <c r="E21" s="6" t="str">
        <f>"202409070107"</f>
        <v>202409070107</v>
      </c>
      <c r="F21" s="7">
        <v>66</v>
      </c>
      <c r="G21" s="6" t="s">
        <v>11</v>
      </c>
    </row>
    <row r="22" ht="25" customHeight="1" spans="1:7">
      <c r="A22" s="6">
        <v>19</v>
      </c>
      <c r="B22" s="6" t="str">
        <f t="shared" si="1"/>
        <v>0101</v>
      </c>
      <c r="C22" s="6" t="s">
        <v>9</v>
      </c>
      <c r="D22" s="6" t="s">
        <v>29</v>
      </c>
      <c r="E22" s="6" t="str">
        <f>"202409070327"</f>
        <v>202409070327</v>
      </c>
      <c r="F22" s="7">
        <v>66</v>
      </c>
      <c r="G22" s="6" t="s">
        <v>11</v>
      </c>
    </row>
    <row r="23" ht="25" customHeight="1" spans="1:7">
      <c r="A23" s="6">
        <v>20</v>
      </c>
      <c r="B23" s="6" t="str">
        <f t="shared" si="1"/>
        <v>0101</v>
      </c>
      <c r="C23" s="6" t="s">
        <v>9</v>
      </c>
      <c r="D23" s="6" t="s">
        <v>30</v>
      </c>
      <c r="E23" s="6" t="str">
        <f>"202409070232"</f>
        <v>202409070232</v>
      </c>
      <c r="F23" s="7">
        <v>64.8</v>
      </c>
      <c r="G23" s="6" t="s">
        <v>11</v>
      </c>
    </row>
    <row r="24" ht="25" customHeight="1" spans="1:7">
      <c r="A24" s="6">
        <v>21</v>
      </c>
      <c r="B24" s="6" t="str">
        <f t="shared" si="1"/>
        <v>0101</v>
      </c>
      <c r="C24" s="6" t="s">
        <v>9</v>
      </c>
      <c r="D24" s="6" t="s">
        <v>31</v>
      </c>
      <c r="E24" s="6" t="str">
        <f>"202409070422"</f>
        <v>202409070422</v>
      </c>
      <c r="F24" s="7">
        <v>64.7</v>
      </c>
      <c r="G24" s="6" t="s">
        <v>11</v>
      </c>
    </row>
    <row r="25" ht="25" customHeight="1" spans="1:7">
      <c r="A25" s="6">
        <v>22</v>
      </c>
      <c r="B25" s="6" t="str">
        <f t="shared" si="1"/>
        <v>0101</v>
      </c>
      <c r="C25" s="6" t="s">
        <v>9</v>
      </c>
      <c r="D25" s="6" t="s">
        <v>32</v>
      </c>
      <c r="E25" s="6" t="str">
        <f>"202409070209"</f>
        <v>202409070209</v>
      </c>
      <c r="F25" s="7">
        <v>64.2</v>
      </c>
      <c r="G25" s="6" t="s">
        <v>11</v>
      </c>
    </row>
    <row r="26" ht="25" customHeight="1" spans="1:7">
      <c r="A26" s="6">
        <v>23</v>
      </c>
      <c r="B26" s="6" t="str">
        <f t="shared" si="1"/>
        <v>0101</v>
      </c>
      <c r="C26" s="6" t="s">
        <v>9</v>
      </c>
      <c r="D26" s="6" t="s">
        <v>33</v>
      </c>
      <c r="E26" s="6" t="str">
        <f>"202409070202"</f>
        <v>202409070202</v>
      </c>
      <c r="F26" s="7">
        <v>64.1</v>
      </c>
      <c r="G26" s="6" t="s">
        <v>11</v>
      </c>
    </row>
    <row r="27" ht="25" customHeight="1" spans="1:7">
      <c r="A27" s="6">
        <v>24</v>
      </c>
      <c r="B27" s="6" t="str">
        <f t="shared" si="1"/>
        <v>0101</v>
      </c>
      <c r="C27" s="6" t="s">
        <v>9</v>
      </c>
      <c r="D27" s="6" t="s">
        <v>34</v>
      </c>
      <c r="E27" s="6" t="str">
        <f>"202409070305"</f>
        <v>202409070305</v>
      </c>
      <c r="F27" s="7">
        <v>64.1</v>
      </c>
      <c r="G27" s="6" t="s">
        <v>11</v>
      </c>
    </row>
    <row r="28" ht="25" customHeight="1" spans="1:7">
      <c r="A28" s="6">
        <v>25</v>
      </c>
      <c r="B28" s="6" t="str">
        <f t="shared" si="1"/>
        <v>0101</v>
      </c>
      <c r="C28" s="6" t="s">
        <v>9</v>
      </c>
      <c r="D28" s="6" t="s">
        <v>35</v>
      </c>
      <c r="E28" s="6" t="str">
        <f>"202409070306"</f>
        <v>202409070306</v>
      </c>
      <c r="F28" s="7">
        <v>63.5</v>
      </c>
      <c r="G28" s="6" t="s">
        <v>11</v>
      </c>
    </row>
    <row r="29" ht="25" customHeight="1" spans="1:7">
      <c r="A29" s="6">
        <v>26</v>
      </c>
      <c r="B29" s="6" t="str">
        <f t="shared" si="1"/>
        <v>0101</v>
      </c>
      <c r="C29" s="6" t="s">
        <v>9</v>
      </c>
      <c r="D29" s="6" t="s">
        <v>36</v>
      </c>
      <c r="E29" s="6" t="str">
        <f>"202409070303"</f>
        <v>202409070303</v>
      </c>
      <c r="F29" s="7">
        <v>63.1</v>
      </c>
      <c r="G29" s="6" t="s">
        <v>11</v>
      </c>
    </row>
    <row r="30" ht="25" customHeight="1" spans="1:7">
      <c r="A30" s="6">
        <v>27</v>
      </c>
      <c r="B30" s="6" t="str">
        <f t="shared" si="1"/>
        <v>0101</v>
      </c>
      <c r="C30" s="6" t="s">
        <v>9</v>
      </c>
      <c r="D30" s="6" t="s">
        <v>37</v>
      </c>
      <c r="E30" s="6" t="str">
        <f>"202409070115"</f>
        <v>202409070115</v>
      </c>
      <c r="F30" s="7">
        <v>62.8</v>
      </c>
      <c r="G30" s="6" t="s">
        <v>11</v>
      </c>
    </row>
    <row r="31" ht="25" customHeight="1" spans="1:7">
      <c r="A31" s="6">
        <v>28</v>
      </c>
      <c r="B31" s="6" t="str">
        <f t="shared" si="1"/>
        <v>0101</v>
      </c>
      <c r="C31" s="6" t="s">
        <v>9</v>
      </c>
      <c r="D31" s="6" t="s">
        <v>38</v>
      </c>
      <c r="E31" s="6" t="str">
        <f>"202409070221"</f>
        <v>202409070221</v>
      </c>
      <c r="F31" s="7">
        <v>62.7</v>
      </c>
      <c r="G31" s="6" t="s">
        <v>11</v>
      </c>
    </row>
    <row r="32" ht="25" customHeight="1" spans="1:7">
      <c r="A32" s="6">
        <v>29</v>
      </c>
      <c r="B32" s="6" t="str">
        <f t="shared" si="1"/>
        <v>0101</v>
      </c>
      <c r="C32" s="6" t="s">
        <v>9</v>
      </c>
      <c r="D32" s="6" t="s">
        <v>39</v>
      </c>
      <c r="E32" s="6" t="str">
        <f>"202409070304"</f>
        <v>202409070304</v>
      </c>
      <c r="F32" s="7">
        <v>62.6</v>
      </c>
      <c r="G32" s="6" t="s">
        <v>11</v>
      </c>
    </row>
    <row r="33" ht="25" customHeight="1" spans="1:7">
      <c r="A33" s="6">
        <v>30</v>
      </c>
      <c r="B33" s="6" t="str">
        <f t="shared" si="1"/>
        <v>0101</v>
      </c>
      <c r="C33" s="6" t="s">
        <v>9</v>
      </c>
      <c r="D33" s="6" t="s">
        <v>40</v>
      </c>
      <c r="E33" s="6" t="str">
        <f>"202409070125"</f>
        <v>202409070125</v>
      </c>
      <c r="F33" s="7">
        <v>62.4</v>
      </c>
      <c r="G33" s="6" t="s">
        <v>11</v>
      </c>
    </row>
    <row r="34" ht="25" customHeight="1" spans="1:7">
      <c r="A34" s="6">
        <v>31</v>
      </c>
      <c r="B34" s="6" t="str">
        <f t="shared" si="1"/>
        <v>0101</v>
      </c>
      <c r="C34" s="6" t="s">
        <v>9</v>
      </c>
      <c r="D34" s="6" t="s">
        <v>41</v>
      </c>
      <c r="E34" s="6" t="str">
        <f>"202409070201"</f>
        <v>202409070201</v>
      </c>
      <c r="F34" s="7">
        <v>62</v>
      </c>
      <c r="G34" s="6" t="s">
        <v>11</v>
      </c>
    </row>
    <row r="35" ht="25" customHeight="1" spans="1:7">
      <c r="A35" s="6">
        <v>32</v>
      </c>
      <c r="B35" s="6" t="str">
        <f t="shared" si="1"/>
        <v>0101</v>
      </c>
      <c r="C35" s="6" t="s">
        <v>9</v>
      </c>
      <c r="D35" s="6" t="s">
        <v>42</v>
      </c>
      <c r="E35" s="6" t="str">
        <f>"202409070230"</f>
        <v>202409070230</v>
      </c>
      <c r="F35" s="7">
        <v>61.8</v>
      </c>
      <c r="G35" s="6" t="s">
        <v>11</v>
      </c>
    </row>
    <row r="36" ht="25" customHeight="1" spans="1:7">
      <c r="A36" s="6">
        <v>33</v>
      </c>
      <c r="B36" s="6" t="str">
        <f t="shared" si="1"/>
        <v>0101</v>
      </c>
      <c r="C36" s="6" t="s">
        <v>9</v>
      </c>
      <c r="D36" s="6" t="s">
        <v>43</v>
      </c>
      <c r="E36" s="6" t="str">
        <f>"202409070401"</f>
        <v>202409070401</v>
      </c>
      <c r="F36" s="7">
        <v>61.8</v>
      </c>
      <c r="G36" s="6" t="s">
        <v>11</v>
      </c>
    </row>
    <row r="37" ht="25" customHeight="1" spans="1:7">
      <c r="A37" s="6">
        <v>34</v>
      </c>
      <c r="B37" s="6" t="str">
        <f t="shared" si="1"/>
        <v>0101</v>
      </c>
      <c r="C37" s="6" t="s">
        <v>9</v>
      </c>
      <c r="D37" s="6" t="s">
        <v>44</v>
      </c>
      <c r="E37" s="6" t="str">
        <f>"202409070426"</f>
        <v>202409070426</v>
      </c>
      <c r="F37" s="7">
        <v>61.8</v>
      </c>
      <c r="G37" s="6" t="s">
        <v>11</v>
      </c>
    </row>
    <row r="38" ht="25" customHeight="1" spans="1:7">
      <c r="A38" s="6">
        <v>35</v>
      </c>
      <c r="B38" s="6" t="str">
        <f t="shared" si="1"/>
        <v>0101</v>
      </c>
      <c r="C38" s="6" t="s">
        <v>9</v>
      </c>
      <c r="D38" s="6" t="s">
        <v>45</v>
      </c>
      <c r="E38" s="6" t="str">
        <f>"202409070224"</f>
        <v>202409070224</v>
      </c>
      <c r="F38" s="7">
        <v>61.7</v>
      </c>
      <c r="G38" s="6" t="s">
        <v>11</v>
      </c>
    </row>
    <row r="39" ht="25" customHeight="1" spans="1:7">
      <c r="A39" s="6">
        <v>36</v>
      </c>
      <c r="B39" s="6" t="str">
        <f t="shared" si="1"/>
        <v>0101</v>
      </c>
      <c r="C39" s="6" t="s">
        <v>9</v>
      </c>
      <c r="D39" s="6" t="s">
        <v>46</v>
      </c>
      <c r="E39" s="6" t="str">
        <f>"202409070302"</f>
        <v>202409070302</v>
      </c>
      <c r="F39" s="7">
        <v>61.3</v>
      </c>
      <c r="G39" s="6" t="s">
        <v>11</v>
      </c>
    </row>
    <row r="40" ht="25" customHeight="1" spans="1:7">
      <c r="A40" s="6">
        <v>37</v>
      </c>
      <c r="B40" s="6" t="str">
        <f t="shared" si="1"/>
        <v>0101</v>
      </c>
      <c r="C40" s="6" t="s">
        <v>9</v>
      </c>
      <c r="D40" s="6" t="s">
        <v>47</v>
      </c>
      <c r="E40" s="6" t="str">
        <f>"202409070406"</f>
        <v>202409070406</v>
      </c>
      <c r="F40" s="7">
        <v>61.3</v>
      </c>
      <c r="G40" s="6" t="s">
        <v>11</v>
      </c>
    </row>
    <row r="41" ht="25" customHeight="1" spans="1:7">
      <c r="A41" s="6">
        <v>38</v>
      </c>
      <c r="B41" s="6" t="str">
        <f t="shared" si="1"/>
        <v>0101</v>
      </c>
      <c r="C41" s="6" t="s">
        <v>9</v>
      </c>
      <c r="D41" s="6" t="s">
        <v>48</v>
      </c>
      <c r="E41" s="6" t="str">
        <f>"202409070413"</f>
        <v>202409070413</v>
      </c>
      <c r="F41" s="7">
        <v>61.3</v>
      </c>
      <c r="G41" s="6" t="s">
        <v>11</v>
      </c>
    </row>
    <row r="42" ht="25" customHeight="1" spans="1:7">
      <c r="A42" s="6">
        <v>39</v>
      </c>
      <c r="B42" s="6" t="str">
        <f t="shared" si="1"/>
        <v>0101</v>
      </c>
      <c r="C42" s="6" t="s">
        <v>9</v>
      </c>
      <c r="D42" s="6" t="s">
        <v>49</v>
      </c>
      <c r="E42" s="6" t="str">
        <f>"202409070131"</f>
        <v>202409070131</v>
      </c>
      <c r="F42" s="7">
        <v>61.1</v>
      </c>
      <c r="G42" s="6" t="s">
        <v>11</v>
      </c>
    </row>
    <row r="43" ht="25" customHeight="1" spans="1:7">
      <c r="A43" s="6">
        <v>40</v>
      </c>
      <c r="B43" s="6" t="str">
        <f t="shared" si="1"/>
        <v>0101</v>
      </c>
      <c r="C43" s="6" t="s">
        <v>9</v>
      </c>
      <c r="D43" s="6" t="s">
        <v>50</v>
      </c>
      <c r="E43" s="6" t="str">
        <f>"202409070425"</f>
        <v>202409070425</v>
      </c>
      <c r="F43" s="7">
        <v>61.1</v>
      </c>
      <c r="G43" s="6" t="s">
        <v>11</v>
      </c>
    </row>
    <row r="44" ht="25" customHeight="1" spans="1:7">
      <c r="A44" s="6">
        <v>41</v>
      </c>
      <c r="B44" s="6" t="str">
        <f t="shared" si="1"/>
        <v>0101</v>
      </c>
      <c r="C44" s="6" t="s">
        <v>9</v>
      </c>
      <c r="D44" s="6" t="s">
        <v>51</v>
      </c>
      <c r="E44" s="6" t="str">
        <f>"202409070124"</f>
        <v>202409070124</v>
      </c>
      <c r="F44" s="7">
        <v>60.9</v>
      </c>
      <c r="G44" s="6" t="s">
        <v>11</v>
      </c>
    </row>
    <row r="45" ht="25" customHeight="1" spans="1:7">
      <c r="A45" s="6">
        <v>42</v>
      </c>
      <c r="B45" s="6" t="str">
        <f t="shared" si="1"/>
        <v>0101</v>
      </c>
      <c r="C45" s="6" t="s">
        <v>9</v>
      </c>
      <c r="D45" s="6" t="s">
        <v>52</v>
      </c>
      <c r="E45" s="6" t="str">
        <f>"202409070427"</f>
        <v>202409070427</v>
      </c>
      <c r="F45" s="7">
        <v>60.8</v>
      </c>
      <c r="G45" s="6" t="s">
        <v>11</v>
      </c>
    </row>
    <row r="46" ht="25" customHeight="1" spans="1:7">
      <c r="A46" s="6">
        <v>43</v>
      </c>
      <c r="B46" s="6" t="str">
        <f t="shared" si="1"/>
        <v>0101</v>
      </c>
      <c r="C46" s="6" t="s">
        <v>9</v>
      </c>
      <c r="D46" s="6" t="s">
        <v>53</v>
      </c>
      <c r="E46" s="6" t="str">
        <f>"202409070215"</f>
        <v>202409070215</v>
      </c>
      <c r="F46" s="7">
        <v>60.6</v>
      </c>
      <c r="G46" s="6" t="s">
        <v>11</v>
      </c>
    </row>
    <row r="47" ht="25" customHeight="1" spans="1:7">
      <c r="A47" s="6">
        <v>44</v>
      </c>
      <c r="B47" s="6" t="str">
        <f t="shared" si="1"/>
        <v>0101</v>
      </c>
      <c r="C47" s="6" t="s">
        <v>9</v>
      </c>
      <c r="D47" s="6" t="s">
        <v>54</v>
      </c>
      <c r="E47" s="6" t="str">
        <f>"202409070430"</f>
        <v>202409070430</v>
      </c>
      <c r="F47" s="7">
        <v>60.3</v>
      </c>
      <c r="G47" s="6" t="s">
        <v>11</v>
      </c>
    </row>
    <row r="48" ht="25" customHeight="1" spans="1:7">
      <c r="A48" s="6">
        <v>45</v>
      </c>
      <c r="B48" s="6" t="str">
        <f t="shared" si="1"/>
        <v>0101</v>
      </c>
      <c r="C48" s="6" t="s">
        <v>9</v>
      </c>
      <c r="D48" s="6" t="s">
        <v>55</v>
      </c>
      <c r="E48" s="6" t="str">
        <f>"202409070410"</f>
        <v>202409070410</v>
      </c>
      <c r="F48" s="7">
        <v>60.2</v>
      </c>
      <c r="G48" s="6" t="s">
        <v>11</v>
      </c>
    </row>
    <row r="49" ht="25" customHeight="1" spans="1:7">
      <c r="A49" s="6">
        <v>46</v>
      </c>
      <c r="B49" s="6" t="str">
        <f t="shared" si="1"/>
        <v>0101</v>
      </c>
      <c r="C49" s="6" t="s">
        <v>9</v>
      </c>
      <c r="D49" s="6" t="s">
        <v>56</v>
      </c>
      <c r="E49" s="6" t="str">
        <f>"202409070228"</f>
        <v>202409070228</v>
      </c>
      <c r="F49" s="7">
        <v>60.1</v>
      </c>
      <c r="G49" s="6" t="s">
        <v>11</v>
      </c>
    </row>
    <row r="50" ht="25" customHeight="1" spans="1:7">
      <c r="A50" s="6">
        <v>47</v>
      </c>
      <c r="B50" s="6" t="str">
        <f t="shared" si="1"/>
        <v>0101</v>
      </c>
      <c r="C50" s="6" t="s">
        <v>9</v>
      </c>
      <c r="D50" s="6" t="s">
        <v>57</v>
      </c>
      <c r="E50" s="6" t="str">
        <f>"202409070103"</f>
        <v>202409070103</v>
      </c>
      <c r="F50" s="7">
        <v>60</v>
      </c>
      <c r="G50" s="6" t="s">
        <v>11</v>
      </c>
    </row>
    <row r="51" ht="25" customHeight="1" spans="1:7">
      <c r="A51" s="6">
        <v>48</v>
      </c>
      <c r="B51" s="6" t="str">
        <f t="shared" si="1"/>
        <v>0101</v>
      </c>
      <c r="C51" s="6" t="s">
        <v>9</v>
      </c>
      <c r="D51" s="6" t="s">
        <v>58</v>
      </c>
      <c r="E51" s="6" t="str">
        <f>"202409070129"</f>
        <v>202409070129</v>
      </c>
      <c r="F51" s="7">
        <v>59.9</v>
      </c>
      <c r="G51" s="6" t="s">
        <v>11</v>
      </c>
    </row>
    <row r="52" ht="25" customHeight="1" spans="1:7">
      <c r="A52" s="6">
        <v>49</v>
      </c>
      <c r="B52" s="6" t="str">
        <f t="shared" si="1"/>
        <v>0101</v>
      </c>
      <c r="C52" s="6" t="s">
        <v>9</v>
      </c>
      <c r="D52" s="6" t="s">
        <v>59</v>
      </c>
      <c r="E52" s="6" t="str">
        <f>"202409070111"</f>
        <v>202409070111</v>
      </c>
      <c r="F52" s="7">
        <v>59.4</v>
      </c>
      <c r="G52" s="6" t="s">
        <v>11</v>
      </c>
    </row>
    <row r="53" ht="25" customHeight="1" spans="1:7">
      <c r="A53" s="6">
        <v>50</v>
      </c>
      <c r="B53" s="6" t="str">
        <f t="shared" si="1"/>
        <v>0101</v>
      </c>
      <c r="C53" s="6" t="s">
        <v>9</v>
      </c>
      <c r="D53" s="6" t="s">
        <v>60</v>
      </c>
      <c r="E53" s="6" t="str">
        <f>"202409070216"</f>
        <v>202409070216</v>
      </c>
      <c r="F53" s="7">
        <v>59.3</v>
      </c>
      <c r="G53" s="6" t="s">
        <v>11</v>
      </c>
    </row>
    <row r="54" ht="25" customHeight="1" spans="1:7">
      <c r="A54" s="6">
        <v>51</v>
      </c>
      <c r="B54" s="6" t="str">
        <f t="shared" si="1"/>
        <v>0101</v>
      </c>
      <c r="C54" s="6" t="s">
        <v>9</v>
      </c>
      <c r="D54" s="6" t="s">
        <v>61</v>
      </c>
      <c r="E54" s="6" t="str">
        <f>"202409070328"</f>
        <v>202409070328</v>
      </c>
      <c r="F54" s="7">
        <v>59.3</v>
      </c>
      <c r="G54" s="6" t="s">
        <v>11</v>
      </c>
    </row>
    <row r="55" ht="25" customHeight="1" spans="1:7">
      <c r="A55" s="6">
        <v>52</v>
      </c>
      <c r="B55" s="6" t="str">
        <f t="shared" si="1"/>
        <v>0101</v>
      </c>
      <c r="C55" s="6" t="s">
        <v>9</v>
      </c>
      <c r="D55" s="6" t="s">
        <v>62</v>
      </c>
      <c r="E55" s="6" t="str">
        <f>"202409070113"</f>
        <v>202409070113</v>
      </c>
      <c r="F55" s="7">
        <v>59</v>
      </c>
      <c r="G55" s="6" t="s">
        <v>11</v>
      </c>
    </row>
    <row r="56" ht="25" customHeight="1" spans="1:7">
      <c r="A56" s="6">
        <v>53</v>
      </c>
      <c r="B56" s="6" t="str">
        <f t="shared" si="1"/>
        <v>0101</v>
      </c>
      <c r="C56" s="6" t="s">
        <v>9</v>
      </c>
      <c r="D56" s="6" t="s">
        <v>63</v>
      </c>
      <c r="E56" s="6" t="str">
        <f>"202409070424"</f>
        <v>202409070424</v>
      </c>
      <c r="F56" s="7">
        <v>59</v>
      </c>
      <c r="G56" s="6" t="s">
        <v>11</v>
      </c>
    </row>
    <row r="57" ht="25" customHeight="1" spans="1:7">
      <c r="A57" s="6">
        <v>54</v>
      </c>
      <c r="B57" s="6" t="str">
        <f t="shared" si="1"/>
        <v>0101</v>
      </c>
      <c r="C57" s="6" t="s">
        <v>9</v>
      </c>
      <c r="D57" s="6" t="s">
        <v>64</v>
      </c>
      <c r="E57" s="6" t="str">
        <f>"202409070101"</f>
        <v>202409070101</v>
      </c>
      <c r="F57" s="7">
        <v>58.2</v>
      </c>
      <c r="G57" s="6" t="s">
        <v>11</v>
      </c>
    </row>
    <row r="58" ht="25" customHeight="1" spans="1:7">
      <c r="A58" s="6">
        <v>55</v>
      </c>
      <c r="B58" s="6" t="str">
        <f t="shared" si="1"/>
        <v>0101</v>
      </c>
      <c r="C58" s="6" t="s">
        <v>9</v>
      </c>
      <c r="D58" s="6" t="s">
        <v>65</v>
      </c>
      <c r="E58" s="6" t="str">
        <f>"202409070227"</f>
        <v>202409070227</v>
      </c>
      <c r="F58" s="7">
        <v>58.1</v>
      </c>
      <c r="G58" s="6" t="s">
        <v>11</v>
      </c>
    </row>
    <row r="59" ht="25" customHeight="1" spans="1:7">
      <c r="A59" s="6">
        <v>56</v>
      </c>
      <c r="B59" s="6" t="str">
        <f t="shared" si="1"/>
        <v>0101</v>
      </c>
      <c r="C59" s="6" t="s">
        <v>9</v>
      </c>
      <c r="D59" s="6" t="s">
        <v>66</v>
      </c>
      <c r="E59" s="6" t="str">
        <f>"202409070423"</f>
        <v>202409070423</v>
      </c>
      <c r="F59" s="7">
        <v>58</v>
      </c>
      <c r="G59" s="6" t="s">
        <v>11</v>
      </c>
    </row>
    <row r="60" ht="25" customHeight="1" spans="1:7">
      <c r="A60" s="6">
        <v>57</v>
      </c>
      <c r="B60" s="6" t="str">
        <f t="shared" si="1"/>
        <v>0101</v>
      </c>
      <c r="C60" s="6" t="s">
        <v>9</v>
      </c>
      <c r="D60" s="6" t="s">
        <v>67</v>
      </c>
      <c r="E60" s="6" t="str">
        <f>"202409070130"</f>
        <v>202409070130</v>
      </c>
      <c r="F60" s="7">
        <v>57.6</v>
      </c>
      <c r="G60" s="6" t="s">
        <v>11</v>
      </c>
    </row>
    <row r="61" ht="25" customHeight="1" spans="1:7">
      <c r="A61" s="6">
        <v>58</v>
      </c>
      <c r="B61" s="6" t="str">
        <f t="shared" si="1"/>
        <v>0101</v>
      </c>
      <c r="C61" s="6" t="s">
        <v>9</v>
      </c>
      <c r="D61" s="6" t="s">
        <v>68</v>
      </c>
      <c r="E61" s="6" t="str">
        <f>"202409070127"</f>
        <v>202409070127</v>
      </c>
      <c r="F61" s="7">
        <v>57.5</v>
      </c>
      <c r="G61" s="6" t="s">
        <v>11</v>
      </c>
    </row>
    <row r="62" ht="25" customHeight="1" spans="1:7">
      <c r="A62" s="6">
        <v>59</v>
      </c>
      <c r="B62" s="6" t="str">
        <f t="shared" si="1"/>
        <v>0101</v>
      </c>
      <c r="C62" s="6" t="s">
        <v>9</v>
      </c>
      <c r="D62" s="6" t="s">
        <v>69</v>
      </c>
      <c r="E62" s="6" t="str">
        <f>"202409070126"</f>
        <v>202409070126</v>
      </c>
      <c r="F62" s="7">
        <v>57.3</v>
      </c>
      <c r="G62" s="6" t="s">
        <v>11</v>
      </c>
    </row>
    <row r="63" ht="25" customHeight="1" spans="1:7">
      <c r="A63" s="6">
        <v>60</v>
      </c>
      <c r="B63" s="6" t="str">
        <f t="shared" si="1"/>
        <v>0101</v>
      </c>
      <c r="C63" s="6" t="s">
        <v>9</v>
      </c>
      <c r="D63" s="6" t="s">
        <v>70</v>
      </c>
      <c r="E63" s="6" t="str">
        <f>"202409070205"</f>
        <v>202409070205</v>
      </c>
      <c r="F63" s="7">
        <v>57.3</v>
      </c>
      <c r="G63" s="6" t="s">
        <v>11</v>
      </c>
    </row>
    <row r="64" ht="25" customHeight="1" spans="1:7">
      <c r="A64" s="6">
        <v>61</v>
      </c>
      <c r="B64" s="6" t="str">
        <f t="shared" si="1"/>
        <v>0101</v>
      </c>
      <c r="C64" s="6" t="s">
        <v>9</v>
      </c>
      <c r="D64" s="6" t="s">
        <v>71</v>
      </c>
      <c r="E64" s="6" t="str">
        <f>"202409070326"</f>
        <v>202409070326</v>
      </c>
      <c r="F64" s="7">
        <v>57.3</v>
      </c>
      <c r="G64" s="6" t="s">
        <v>11</v>
      </c>
    </row>
    <row r="65" ht="25" customHeight="1" spans="1:7">
      <c r="A65" s="6">
        <v>62</v>
      </c>
      <c r="B65" s="6" t="str">
        <f t="shared" si="1"/>
        <v>0101</v>
      </c>
      <c r="C65" s="6" t="s">
        <v>9</v>
      </c>
      <c r="D65" s="6" t="s">
        <v>72</v>
      </c>
      <c r="E65" s="6" t="str">
        <f>"202409070330"</f>
        <v>202409070330</v>
      </c>
      <c r="F65" s="7">
        <v>57</v>
      </c>
      <c r="G65" s="6" t="s">
        <v>11</v>
      </c>
    </row>
    <row r="66" ht="25" customHeight="1" spans="1:7">
      <c r="A66" s="6">
        <v>63</v>
      </c>
      <c r="B66" s="6" t="str">
        <f t="shared" si="1"/>
        <v>0101</v>
      </c>
      <c r="C66" s="6" t="s">
        <v>9</v>
      </c>
      <c r="D66" s="6" t="s">
        <v>73</v>
      </c>
      <c r="E66" s="6" t="str">
        <f>"202409070211"</f>
        <v>202409070211</v>
      </c>
      <c r="F66" s="7">
        <v>56.5</v>
      </c>
      <c r="G66" s="6" t="s">
        <v>11</v>
      </c>
    </row>
    <row r="67" ht="25" customHeight="1" spans="1:7">
      <c r="A67" s="6">
        <v>64</v>
      </c>
      <c r="B67" s="6" t="str">
        <f t="shared" si="1"/>
        <v>0101</v>
      </c>
      <c r="C67" s="6" t="s">
        <v>9</v>
      </c>
      <c r="D67" s="6" t="s">
        <v>74</v>
      </c>
      <c r="E67" s="6" t="str">
        <f>"202409070414"</f>
        <v>202409070414</v>
      </c>
      <c r="F67" s="7">
        <v>56.5</v>
      </c>
      <c r="G67" s="6" t="s">
        <v>11</v>
      </c>
    </row>
    <row r="68" ht="25" customHeight="1" spans="1:7">
      <c r="A68" s="6">
        <v>65</v>
      </c>
      <c r="B68" s="6" t="str">
        <f t="shared" si="1"/>
        <v>0101</v>
      </c>
      <c r="C68" s="6" t="s">
        <v>9</v>
      </c>
      <c r="D68" s="6" t="s">
        <v>75</v>
      </c>
      <c r="E68" s="6" t="str">
        <f>"202409070418"</f>
        <v>202409070418</v>
      </c>
      <c r="F68" s="7">
        <v>56.5</v>
      </c>
      <c r="G68" s="6" t="s">
        <v>11</v>
      </c>
    </row>
    <row r="69" ht="25" customHeight="1" spans="1:7">
      <c r="A69" s="6">
        <v>66</v>
      </c>
      <c r="B69" s="6" t="str">
        <f t="shared" ref="B69:B130" si="2">"0101"</f>
        <v>0101</v>
      </c>
      <c r="C69" s="6" t="s">
        <v>9</v>
      </c>
      <c r="D69" s="6" t="s">
        <v>76</v>
      </c>
      <c r="E69" s="6" t="str">
        <f>"202409070312"</f>
        <v>202409070312</v>
      </c>
      <c r="F69" s="7">
        <v>56.4</v>
      </c>
      <c r="G69" s="6" t="s">
        <v>11</v>
      </c>
    </row>
    <row r="70" ht="25" customHeight="1" spans="1:7">
      <c r="A70" s="6">
        <v>67</v>
      </c>
      <c r="B70" s="6" t="str">
        <f t="shared" si="2"/>
        <v>0101</v>
      </c>
      <c r="C70" s="6" t="s">
        <v>9</v>
      </c>
      <c r="D70" s="6" t="s">
        <v>77</v>
      </c>
      <c r="E70" s="6" t="str">
        <f>"202409070212"</f>
        <v>202409070212</v>
      </c>
      <c r="F70" s="7">
        <v>56.2</v>
      </c>
      <c r="G70" s="6" t="s">
        <v>11</v>
      </c>
    </row>
    <row r="71" ht="25" customHeight="1" spans="1:7">
      <c r="A71" s="6">
        <v>68</v>
      </c>
      <c r="B71" s="6" t="str">
        <f t="shared" si="2"/>
        <v>0101</v>
      </c>
      <c r="C71" s="6" t="s">
        <v>9</v>
      </c>
      <c r="D71" s="6" t="s">
        <v>78</v>
      </c>
      <c r="E71" s="6" t="str">
        <f>"202409070315"</f>
        <v>202409070315</v>
      </c>
      <c r="F71" s="7">
        <v>55.7</v>
      </c>
      <c r="G71" s="6" t="s">
        <v>11</v>
      </c>
    </row>
    <row r="72" ht="25" customHeight="1" spans="1:7">
      <c r="A72" s="6">
        <v>69</v>
      </c>
      <c r="B72" s="6" t="str">
        <f t="shared" si="2"/>
        <v>0101</v>
      </c>
      <c r="C72" s="6" t="s">
        <v>9</v>
      </c>
      <c r="D72" s="6" t="s">
        <v>79</v>
      </c>
      <c r="E72" s="6" t="str">
        <f>"202409070421"</f>
        <v>202409070421</v>
      </c>
      <c r="F72" s="7">
        <v>55.4</v>
      </c>
      <c r="G72" s="6" t="s">
        <v>11</v>
      </c>
    </row>
    <row r="73" ht="25" customHeight="1" spans="1:7">
      <c r="A73" s="6">
        <v>70</v>
      </c>
      <c r="B73" s="6" t="str">
        <f t="shared" si="2"/>
        <v>0101</v>
      </c>
      <c r="C73" s="6" t="s">
        <v>9</v>
      </c>
      <c r="D73" s="6" t="s">
        <v>80</v>
      </c>
      <c r="E73" s="6" t="str">
        <f>"202409070210"</f>
        <v>202409070210</v>
      </c>
      <c r="F73" s="7">
        <v>55.2</v>
      </c>
      <c r="G73" s="6" t="s">
        <v>11</v>
      </c>
    </row>
    <row r="74" ht="25" customHeight="1" spans="1:7">
      <c r="A74" s="6">
        <v>71</v>
      </c>
      <c r="B74" s="6" t="str">
        <f t="shared" si="2"/>
        <v>0101</v>
      </c>
      <c r="C74" s="6" t="s">
        <v>9</v>
      </c>
      <c r="D74" s="6" t="s">
        <v>81</v>
      </c>
      <c r="E74" s="6" t="str">
        <f>"202409070121"</f>
        <v>202409070121</v>
      </c>
      <c r="F74" s="7">
        <v>54.9</v>
      </c>
      <c r="G74" s="6" t="s">
        <v>11</v>
      </c>
    </row>
    <row r="75" ht="25" customHeight="1" spans="1:7">
      <c r="A75" s="6">
        <v>72</v>
      </c>
      <c r="B75" s="6" t="str">
        <f t="shared" si="2"/>
        <v>0101</v>
      </c>
      <c r="C75" s="6" t="s">
        <v>9</v>
      </c>
      <c r="D75" s="6" t="s">
        <v>82</v>
      </c>
      <c r="E75" s="6" t="str">
        <f>"202409070128"</f>
        <v>202409070128</v>
      </c>
      <c r="F75" s="7">
        <v>54.5</v>
      </c>
      <c r="G75" s="6" t="s">
        <v>11</v>
      </c>
    </row>
    <row r="76" ht="25" customHeight="1" spans="1:7">
      <c r="A76" s="6">
        <v>73</v>
      </c>
      <c r="B76" s="6" t="str">
        <f t="shared" si="2"/>
        <v>0101</v>
      </c>
      <c r="C76" s="6" t="s">
        <v>9</v>
      </c>
      <c r="D76" s="6" t="s">
        <v>83</v>
      </c>
      <c r="E76" s="6" t="str">
        <f>"202409070223"</f>
        <v>202409070223</v>
      </c>
      <c r="F76" s="7">
        <v>54.5</v>
      </c>
      <c r="G76" s="6" t="s">
        <v>11</v>
      </c>
    </row>
    <row r="77" ht="25" customHeight="1" spans="1:7">
      <c r="A77" s="6">
        <v>74</v>
      </c>
      <c r="B77" s="6" t="str">
        <f t="shared" si="2"/>
        <v>0101</v>
      </c>
      <c r="C77" s="6" t="s">
        <v>9</v>
      </c>
      <c r="D77" s="6" t="s">
        <v>84</v>
      </c>
      <c r="E77" s="6" t="str">
        <f>"202409070109"</f>
        <v>202409070109</v>
      </c>
      <c r="F77" s="7">
        <v>54.2</v>
      </c>
      <c r="G77" s="6" t="s">
        <v>11</v>
      </c>
    </row>
    <row r="78" ht="25" customHeight="1" spans="1:7">
      <c r="A78" s="6">
        <v>75</v>
      </c>
      <c r="B78" s="6" t="str">
        <f t="shared" si="2"/>
        <v>0101</v>
      </c>
      <c r="C78" s="6" t="s">
        <v>9</v>
      </c>
      <c r="D78" s="6" t="s">
        <v>85</v>
      </c>
      <c r="E78" s="6" t="str">
        <f>"202409070213"</f>
        <v>202409070213</v>
      </c>
      <c r="F78" s="7">
        <v>54</v>
      </c>
      <c r="G78" s="6" t="s">
        <v>11</v>
      </c>
    </row>
    <row r="79" ht="25" customHeight="1" spans="1:7">
      <c r="A79" s="6">
        <v>76</v>
      </c>
      <c r="B79" s="6" t="str">
        <f t="shared" si="2"/>
        <v>0101</v>
      </c>
      <c r="C79" s="6" t="s">
        <v>9</v>
      </c>
      <c r="D79" s="6" t="s">
        <v>86</v>
      </c>
      <c r="E79" s="6" t="str">
        <f>"202409070325"</f>
        <v>202409070325</v>
      </c>
      <c r="F79" s="7">
        <v>53.8</v>
      </c>
      <c r="G79" s="6" t="s">
        <v>11</v>
      </c>
    </row>
    <row r="80" ht="25" customHeight="1" spans="1:7">
      <c r="A80" s="6">
        <v>77</v>
      </c>
      <c r="B80" s="6" t="str">
        <f t="shared" si="2"/>
        <v>0101</v>
      </c>
      <c r="C80" s="6" t="s">
        <v>9</v>
      </c>
      <c r="D80" s="6" t="s">
        <v>87</v>
      </c>
      <c r="E80" s="6" t="str">
        <f>"202409070317"</f>
        <v>202409070317</v>
      </c>
      <c r="F80" s="7">
        <v>53.7</v>
      </c>
      <c r="G80" s="6" t="s">
        <v>11</v>
      </c>
    </row>
    <row r="81" ht="25" customHeight="1" spans="1:7">
      <c r="A81" s="6">
        <v>78</v>
      </c>
      <c r="B81" s="6" t="str">
        <f t="shared" si="2"/>
        <v>0101</v>
      </c>
      <c r="C81" s="6" t="s">
        <v>9</v>
      </c>
      <c r="D81" s="6" t="s">
        <v>88</v>
      </c>
      <c r="E81" s="6" t="str">
        <f>"202409070106"</f>
        <v>202409070106</v>
      </c>
      <c r="F81" s="7">
        <v>53.2</v>
      </c>
      <c r="G81" s="6" t="s">
        <v>11</v>
      </c>
    </row>
    <row r="82" ht="25" customHeight="1" spans="1:7">
      <c r="A82" s="6">
        <v>79</v>
      </c>
      <c r="B82" s="6" t="str">
        <f t="shared" si="2"/>
        <v>0101</v>
      </c>
      <c r="C82" s="6" t="s">
        <v>9</v>
      </c>
      <c r="D82" s="6" t="s">
        <v>89</v>
      </c>
      <c r="E82" s="6" t="str">
        <f>"202409070311"</f>
        <v>202409070311</v>
      </c>
      <c r="F82" s="7">
        <v>53.1</v>
      </c>
      <c r="G82" s="6" t="s">
        <v>11</v>
      </c>
    </row>
    <row r="83" ht="25" customHeight="1" spans="1:7">
      <c r="A83" s="6">
        <v>80</v>
      </c>
      <c r="B83" s="6" t="str">
        <f t="shared" si="2"/>
        <v>0101</v>
      </c>
      <c r="C83" s="6" t="s">
        <v>9</v>
      </c>
      <c r="D83" s="6" t="s">
        <v>90</v>
      </c>
      <c r="E83" s="6" t="str">
        <f>"202409070108"</f>
        <v>202409070108</v>
      </c>
      <c r="F83" s="7">
        <v>53</v>
      </c>
      <c r="G83" s="6" t="s">
        <v>11</v>
      </c>
    </row>
    <row r="84" ht="25" customHeight="1" spans="1:7">
      <c r="A84" s="6">
        <v>81</v>
      </c>
      <c r="B84" s="6" t="str">
        <f t="shared" si="2"/>
        <v>0101</v>
      </c>
      <c r="C84" s="6" t="s">
        <v>9</v>
      </c>
      <c r="D84" s="6" t="s">
        <v>91</v>
      </c>
      <c r="E84" s="6" t="str">
        <f>"202409070120"</f>
        <v>202409070120</v>
      </c>
      <c r="F84" s="7">
        <v>52.6</v>
      </c>
      <c r="G84" s="6" t="s">
        <v>11</v>
      </c>
    </row>
    <row r="85" ht="25" customHeight="1" spans="1:7">
      <c r="A85" s="6">
        <v>82</v>
      </c>
      <c r="B85" s="6" t="str">
        <f t="shared" si="2"/>
        <v>0101</v>
      </c>
      <c r="C85" s="6" t="s">
        <v>9</v>
      </c>
      <c r="D85" s="6" t="s">
        <v>92</v>
      </c>
      <c r="E85" s="6" t="str">
        <f>"202409070322"</f>
        <v>202409070322</v>
      </c>
      <c r="F85" s="7">
        <v>52.2</v>
      </c>
      <c r="G85" s="6" t="s">
        <v>11</v>
      </c>
    </row>
    <row r="86" ht="25" customHeight="1" spans="1:7">
      <c r="A86" s="6">
        <v>83</v>
      </c>
      <c r="B86" s="6" t="str">
        <f t="shared" si="2"/>
        <v>0101</v>
      </c>
      <c r="C86" s="6" t="s">
        <v>9</v>
      </c>
      <c r="D86" s="6" t="s">
        <v>93</v>
      </c>
      <c r="E86" s="6" t="str">
        <f>"202409070214"</f>
        <v>202409070214</v>
      </c>
      <c r="F86" s="7">
        <v>51.3</v>
      </c>
      <c r="G86" s="6" t="s">
        <v>11</v>
      </c>
    </row>
    <row r="87" ht="25" customHeight="1" spans="1:7">
      <c r="A87" s="6">
        <v>84</v>
      </c>
      <c r="B87" s="6" t="str">
        <f t="shared" si="2"/>
        <v>0101</v>
      </c>
      <c r="C87" s="6" t="s">
        <v>9</v>
      </c>
      <c r="D87" s="6" t="s">
        <v>94</v>
      </c>
      <c r="E87" s="6" t="str">
        <f>"202409070332"</f>
        <v>202409070332</v>
      </c>
      <c r="F87" s="7">
        <v>51.2</v>
      </c>
      <c r="G87" s="6" t="s">
        <v>11</v>
      </c>
    </row>
    <row r="88" ht="25" customHeight="1" spans="1:7">
      <c r="A88" s="6">
        <v>85</v>
      </c>
      <c r="B88" s="6" t="str">
        <f t="shared" si="2"/>
        <v>0101</v>
      </c>
      <c r="C88" s="6" t="s">
        <v>9</v>
      </c>
      <c r="D88" s="6" t="s">
        <v>95</v>
      </c>
      <c r="E88" s="6" t="str">
        <f>"202409070217"</f>
        <v>202409070217</v>
      </c>
      <c r="F88" s="7">
        <v>50.5</v>
      </c>
      <c r="G88" s="6" t="s">
        <v>11</v>
      </c>
    </row>
    <row r="89" ht="25" customHeight="1" spans="1:7">
      <c r="A89" s="6">
        <v>86</v>
      </c>
      <c r="B89" s="6" t="str">
        <f t="shared" si="2"/>
        <v>0101</v>
      </c>
      <c r="C89" s="6" t="s">
        <v>9</v>
      </c>
      <c r="D89" s="6" t="s">
        <v>96</v>
      </c>
      <c r="E89" s="6" t="str">
        <f>"202409070117"</f>
        <v>202409070117</v>
      </c>
      <c r="F89" s="7">
        <v>49</v>
      </c>
      <c r="G89" s="6" t="s">
        <v>11</v>
      </c>
    </row>
    <row r="90" ht="25" customHeight="1" spans="1:7">
      <c r="A90" s="6">
        <v>87</v>
      </c>
      <c r="B90" s="6" t="str">
        <f t="shared" si="2"/>
        <v>0101</v>
      </c>
      <c r="C90" s="6" t="s">
        <v>9</v>
      </c>
      <c r="D90" s="6" t="s">
        <v>97</v>
      </c>
      <c r="E90" s="6" t="str">
        <f>"202409070429"</f>
        <v>202409070429</v>
      </c>
      <c r="F90" s="7">
        <v>48.9</v>
      </c>
      <c r="G90" s="6" t="s">
        <v>11</v>
      </c>
    </row>
    <row r="91" ht="25" customHeight="1" spans="1:7">
      <c r="A91" s="6">
        <v>88</v>
      </c>
      <c r="B91" s="6" t="str">
        <f t="shared" si="2"/>
        <v>0101</v>
      </c>
      <c r="C91" s="6" t="s">
        <v>9</v>
      </c>
      <c r="D91" s="6" t="s">
        <v>98</v>
      </c>
      <c r="E91" s="6" t="str">
        <f>"202409070313"</f>
        <v>202409070313</v>
      </c>
      <c r="F91" s="7">
        <v>48.4</v>
      </c>
      <c r="G91" s="6" t="s">
        <v>11</v>
      </c>
    </row>
    <row r="92" ht="25" customHeight="1" spans="1:7">
      <c r="A92" s="6">
        <v>89</v>
      </c>
      <c r="B92" s="6" t="str">
        <f t="shared" si="2"/>
        <v>0101</v>
      </c>
      <c r="C92" s="6" t="s">
        <v>9</v>
      </c>
      <c r="D92" s="6" t="s">
        <v>99</v>
      </c>
      <c r="E92" s="6" t="str">
        <f>"202409070408"</f>
        <v>202409070408</v>
      </c>
      <c r="F92" s="7">
        <v>48.4</v>
      </c>
      <c r="G92" s="6" t="s">
        <v>11</v>
      </c>
    </row>
    <row r="93" ht="25" customHeight="1" spans="1:7">
      <c r="A93" s="6">
        <v>90</v>
      </c>
      <c r="B93" s="6" t="str">
        <f t="shared" si="2"/>
        <v>0101</v>
      </c>
      <c r="C93" s="6" t="s">
        <v>9</v>
      </c>
      <c r="D93" s="6" t="s">
        <v>100</v>
      </c>
      <c r="E93" s="6" t="str">
        <f>"202409070319"</f>
        <v>202409070319</v>
      </c>
      <c r="F93" s="7">
        <v>48.1</v>
      </c>
      <c r="G93" s="6" t="s">
        <v>11</v>
      </c>
    </row>
    <row r="94" ht="25" customHeight="1" spans="1:7">
      <c r="A94" s="6">
        <v>91</v>
      </c>
      <c r="B94" s="6" t="str">
        <f t="shared" si="2"/>
        <v>0101</v>
      </c>
      <c r="C94" s="6" t="s">
        <v>9</v>
      </c>
      <c r="D94" s="6" t="s">
        <v>101</v>
      </c>
      <c r="E94" s="6" t="str">
        <f>"202409070308"</f>
        <v>202409070308</v>
      </c>
      <c r="F94" s="7">
        <v>47.8</v>
      </c>
      <c r="G94" s="6" t="s">
        <v>11</v>
      </c>
    </row>
    <row r="95" ht="25" customHeight="1" spans="1:7">
      <c r="A95" s="6">
        <v>92</v>
      </c>
      <c r="B95" s="6" t="str">
        <f t="shared" si="2"/>
        <v>0101</v>
      </c>
      <c r="C95" s="6" t="s">
        <v>9</v>
      </c>
      <c r="D95" s="6" t="s">
        <v>102</v>
      </c>
      <c r="E95" s="6" t="str">
        <f>"202409070320"</f>
        <v>202409070320</v>
      </c>
      <c r="F95" s="7">
        <v>47.5</v>
      </c>
      <c r="G95" s="6" t="s">
        <v>11</v>
      </c>
    </row>
    <row r="96" ht="25" customHeight="1" spans="1:7">
      <c r="A96" s="6">
        <v>93</v>
      </c>
      <c r="B96" s="6" t="str">
        <f t="shared" si="2"/>
        <v>0101</v>
      </c>
      <c r="C96" s="6" t="s">
        <v>9</v>
      </c>
      <c r="D96" s="6" t="s">
        <v>103</v>
      </c>
      <c r="E96" s="6" t="str">
        <f>"202409070301"</f>
        <v>202409070301</v>
      </c>
      <c r="F96" s="7">
        <v>47.2</v>
      </c>
      <c r="G96" s="6" t="s">
        <v>11</v>
      </c>
    </row>
    <row r="97" ht="25" customHeight="1" spans="1:7">
      <c r="A97" s="6">
        <v>94</v>
      </c>
      <c r="B97" s="6" t="str">
        <f t="shared" si="2"/>
        <v>0101</v>
      </c>
      <c r="C97" s="6" t="s">
        <v>9</v>
      </c>
      <c r="D97" s="6" t="s">
        <v>104</v>
      </c>
      <c r="E97" s="6" t="str">
        <f>"202409070409"</f>
        <v>202409070409</v>
      </c>
      <c r="F97" s="7">
        <v>46.4</v>
      </c>
      <c r="G97" s="6" t="s">
        <v>11</v>
      </c>
    </row>
    <row r="98" ht="25" customHeight="1" spans="1:7">
      <c r="A98" s="6">
        <v>95</v>
      </c>
      <c r="B98" s="6" t="str">
        <f t="shared" si="2"/>
        <v>0101</v>
      </c>
      <c r="C98" s="6" t="s">
        <v>9</v>
      </c>
      <c r="D98" s="6" t="s">
        <v>105</v>
      </c>
      <c r="E98" s="6" t="str">
        <f>"202409070323"</f>
        <v>202409070323</v>
      </c>
      <c r="F98" s="7">
        <v>46.1</v>
      </c>
      <c r="G98" s="6" t="s">
        <v>11</v>
      </c>
    </row>
    <row r="99" ht="25" customHeight="1" spans="1:7">
      <c r="A99" s="6">
        <v>96</v>
      </c>
      <c r="B99" s="6" t="str">
        <f t="shared" si="2"/>
        <v>0101</v>
      </c>
      <c r="C99" s="6" t="s">
        <v>9</v>
      </c>
      <c r="D99" s="6" t="s">
        <v>106</v>
      </c>
      <c r="E99" s="6" t="str">
        <f>"202409070105"</f>
        <v>202409070105</v>
      </c>
      <c r="F99" s="7">
        <v>46</v>
      </c>
      <c r="G99" s="6" t="s">
        <v>11</v>
      </c>
    </row>
    <row r="100" ht="25" customHeight="1" spans="1:7">
      <c r="A100" s="6">
        <v>97</v>
      </c>
      <c r="B100" s="6" t="str">
        <f t="shared" si="2"/>
        <v>0101</v>
      </c>
      <c r="C100" s="6" t="s">
        <v>9</v>
      </c>
      <c r="D100" s="6" t="s">
        <v>107</v>
      </c>
      <c r="E100" s="6" t="str">
        <f>"202409070204"</f>
        <v>202409070204</v>
      </c>
      <c r="F100" s="7">
        <v>46</v>
      </c>
      <c r="G100" s="6" t="s">
        <v>11</v>
      </c>
    </row>
    <row r="101" ht="25" customHeight="1" spans="1:7">
      <c r="A101" s="6">
        <v>98</v>
      </c>
      <c r="B101" s="6" t="str">
        <f t="shared" si="2"/>
        <v>0101</v>
      </c>
      <c r="C101" s="6" t="s">
        <v>9</v>
      </c>
      <c r="D101" s="6" t="s">
        <v>108</v>
      </c>
      <c r="E101" s="6" t="str">
        <f>"202409070316"</f>
        <v>202409070316</v>
      </c>
      <c r="F101" s="7">
        <v>46</v>
      </c>
      <c r="G101" s="6" t="s">
        <v>11</v>
      </c>
    </row>
    <row r="102" ht="25" customHeight="1" spans="1:7">
      <c r="A102" s="6">
        <v>99</v>
      </c>
      <c r="B102" s="6" t="str">
        <f t="shared" si="2"/>
        <v>0101</v>
      </c>
      <c r="C102" s="6" t="s">
        <v>9</v>
      </c>
      <c r="D102" s="6" t="s">
        <v>109</v>
      </c>
      <c r="E102" s="6" t="str">
        <f>"202409070420"</f>
        <v>202409070420</v>
      </c>
      <c r="F102" s="7">
        <v>46</v>
      </c>
      <c r="G102" s="6" t="s">
        <v>11</v>
      </c>
    </row>
    <row r="103" ht="25" customHeight="1" spans="1:7">
      <c r="A103" s="6">
        <v>100</v>
      </c>
      <c r="B103" s="6" t="str">
        <f t="shared" si="2"/>
        <v>0101</v>
      </c>
      <c r="C103" s="6" t="s">
        <v>9</v>
      </c>
      <c r="D103" s="6" t="s">
        <v>110</v>
      </c>
      <c r="E103" s="6" t="str">
        <f>"202409070419"</f>
        <v>202409070419</v>
      </c>
      <c r="F103" s="7">
        <v>45.4</v>
      </c>
      <c r="G103" s="6" t="s">
        <v>11</v>
      </c>
    </row>
    <row r="104" ht="25" customHeight="1" spans="1:7">
      <c r="A104" s="6">
        <v>101</v>
      </c>
      <c r="B104" s="6" t="str">
        <f t="shared" si="2"/>
        <v>0101</v>
      </c>
      <c r="C104" s="6" t="s">
        <v>9</v>
      </c>
      <c r="D104" s="6" t="s">
        <v>111</v>
      </c>
      <c r="E104" s="6" t="str">
        <f>"202409070428"</f>
        <v>202409070428</v>
      </c>
      <c r="F104" s="7">
        <v>45.3</v>
      </c>
      <c r="G104" s="6" t="s">
        <v>11</v>
      </c>
    </row>
    <row r="105" ht="25" customHeight="1" spans="1:7">
      <c r="A105" s="6">
        <v>102</v>
      </c>
      <c r="B105" s="6" t="str">
        <f t="shared" si="2"/>
        <v>0101</v>
      </c>
      <c r="C105" s="6" t="s">
        <v>9</v>
      </c>
      <c r="D105" s="6" t="s">
        <v>112</v>
      </c>
      <c r="E105" s="6" t="str">
        <f>"202409070116"</f>
        <v>202409070116</v>
      </c>
      <c r="F105" s="7">
        <v>45.2</v>
      </c>
      <c r="G105" s="6" t="s">
        <v>11</v>
      </c>
    </row>
    <row r="106" ht="25" customHeight="1" spans="1:7">
      <c r="A106" s="6">
        <v>103</v>
      </c>
      <c r="B106" s="6" t="str">
        <f t="shared" si="2"/>
        <v>0101</v>
      </c>
      <c r="C106" s="6" t="s">
        <v>9</v>
      </c>
      <c r="D106" s="6" t="s">
        <v>113</v>
      </c>
      <c r="E106" s="6" t="str">
        <f>"202409070318"</f>
        <v>202409070318</v>
      </c>
      <c r="F106" s="7">
        <v>45.1</v>
      </c>
      <c r="G106" s="6" t="s">
        <v>11</v>
      </c>
    </row>
    <row r="107" ht="25" customHeight="1" spans="1:7">
      <c r="A107" s="6">
        <v>104</v>
      </c>
      <c r="B107" s="6" t="str">
        <f t="shared" si="2"/>
        <v>0101</v>
      </c>
      <c r="C107" s="6" t="s">
        <v>9</v>
      </c>
      <c r="D107" s="6" t="s">
        <v>114</v>
      </c>
      <c r="E107" s="6" t="str">
        <f>"202409070119"</f>
        <v>202409070119</v>
      </c>
      <c r="F107" s="7">
        <v>44.3</v>
      </c>
      <c r="G107" s="6" t="s">
        <v>11</v>
      </c>
    </row>
    <row r="108" ht="25" customHeight="1" spans="1:7">
      <c r="A108" s="6">
        <v>105</v>
      </c>
      <c r="B108" s="6" t="str">
        <f t="shared" si="2"/>
        <v>0101</v>
      </c>
      <c r="C108" s="6" t="s">
        <v>9</v>
      </c>
      <c r="D108" s="6" t="s">
        <v>115</v>
      </c>
      <c r="E108" s="6" t="str">
        <f>"202409070415"</f>
        <v>202409070415</v>
      </c>
      <c r="F108" s="7">
        <v>44.2</v>
      </c>
      <c r="G108" s="6" t="s">
        <v>11</v>
      </c>
    </row>
    <row r="109" ht="25" customHeight="1" spans="1:7">
      <c r="A109" s="6">
        <v>106</v>
      </c>
      <c r="B109" s="6" t="str">
        <f t="shared" si="2"/>
        <v>0101</v>
      </c>
      <c r="C109" s="6" t="s">
        <v>9</v>
      </c>
      <c r="D109" s="6" t="s">
        <v>116</v>
      </c>
      <c r="E109" s="6" t="str">
        <f>"202409070329"</f>
        <v>202409070329</v>
      </c>
      <c r="F109" s="7">
        <v>44</v>
      </c>
      <c r="G109" s="6" t="s">
        <v>11</v>
      </c>
    </row>
    <row r="110" ht="25" customHeight="1" spans="1:7">
      <c r="A110" s="6">
        <v>107</v>
      </c>
      <c r="B110" s="6" t="str">
        <f t="shared" si="2"/>
        <v>0101</v>
      </c>
      <c r="C110" s="6" t="s">
        <v>9</v>
      </c>
      <c r="D110" s="6" t="s">
        <v>117</v>
      </c>
      <c r="E110" s="6" t="str">
        <f>"202409070231"</f>
        <v>202409070231</v>
      </c>
      <c r="F110" s="7">
        <v>42.6</v>
      </c>
      <c r="G110" s="6" t="s">
        <v>11</v>
      </c>
    </row>
    <row r="111" ht="25" customHeight="1" spans="1:7">
      <c r="A111" s="6">
        <v>108</v>
      </c>
      <c r="B111" s="6" t="str">
        <f t="shared" si="2"/>
        <v>0101</v>
      </c>
      <c r="C111" s="6" t="s">
        <v>9</v>
      </c>
      <c r="D111" s="6" t="s">
        <v>118</v>
      </c>
      <c r="E111" s="6" t="str">
        <f>"202409070225"</f>
        <v>202409070225</v>
      </c>
      <c r="F111" s="7">
        <v>42.3</v>
      </c>
      <c r="G111" s="6" t="s">
        <v>11</v>
      </c>
    </row>
    <row r="112" ht="25" customHeight="1" spans="1:7">
      <c r="A112" s="6">
        <v>109</v>
      </c>
      <c r="B112" s="6" t="str">
        <f t="shared" si="2"/>
        <v>0101</v>
      </c>
      <c r="C112" s="6" t="s">
        <v>9</v>
      </c>
      <c r="D112" s="6" t="s">
        <v>119</v>
      </c>
      <c r="E112" s="6" t="str">
        <f>"202409070104"</f>
        <v>202409070104</v>
      </c>
      <c r="F112" s="7">
        <v>41.5</v>
      </c>
      <c r="G112" s="6" t="s">
        <v>11</v>
      </c>
    </row>
    <row r="113" ht="25" customHeight="1" spans="1:7">
      <c r="A113" s="6">
        <v>110</v>
      </c>
      <c r="B113" s="6" t="str">
        <f t="shared" si="2"/>
        <v>0101</v>
      </c>
      <c r="C113" s="6" t="s">
        <v>9</v>
      </c>
      <c r="D113" s="6" t="s">
        <v>120</v>
      </c>
      <c r="E113" s="6" t="str">
        <f>"202409070118"</f>
        <v>202409070118</v>
      </c>
      <c r="F113" s="7">
        <v>40.5</v>
      </c>
      <c r="G113" s="6" t="s">
        <v>11</v>
      </c>
    </row>
    <row r="114" ht="25" customHeight="1" spans="1:7">
      <c r="A114" s="6">
        <v>111</v>
      </c>
      <c r="B114" s="6" t="str">
        <f t="shared" si="2"/>
        <v>0101</v>
      </c>
      <c r="C114" s="6" t="s">
        <v>9</v>
      </c>
      <c r="D114" s="6" t="s">
        <v>121</v>
      </c>
      <c r="E114" s="6" t="str">
        <f>"202409070123"</f>
        <v>202409070123</v>
      </c>
      <c r="F114" s="7">
        <v>37</v>
      </c>
      <c r="G114" s="6" t="s">
        <v>11</v>
      </c>
    </row>
    <row r="115" ht="25" customHeight="1" spans="1:7">
      <c r="A115" s="6">
        <v>112</v>
      </c>
      <c r="B115" s="6" t="str">
        <f t="shared" si="2"/>
        <v>0101</v>
      </c>
      <c r="C115" s="6" t="s">
        <v>9</v>
      </c>
      <c r="D115" s="6" t="s">
        <v>122</v>
      </c>
      <c r="E115" s="6" t="str">
        <f>"202409070112"</f>
        <v>202409070112</v>
      </c>
      <c r="F115" s="7">
        <v>36.5</v>
      </c>
      <c r="G115" s="6" t="s">
        <v>11</v>
      </c>
    </row>
    <row r="116" ht="25" customHeight="1" spans="1:7">
      <c r="A116" s="6">
        <v>113</v>
      </c>
      <c r="B116" s="6" t="str">
        <f t="shared" si="2"/>
        <v>0101</v>
      </c>
      <c r="C116" s="6" t="s">
        <v>9</v>
      </c>
      <c r="D116" s="6" t="s">
        <v>123</v>
      </c>
      <c r="E116" s="6" t="str">
        <f>"202409070222"</f>
        <v>202409070222</v>
      </c>
      <c r="F116" s="7">
        <v>34.7</v>
      </c>
      <c r="G116" s="6" t="s">
        <v>11</v>
      </c>
    </row>
    <row r="117" ht="25" customHeight="1" spans="1:7">
      <c r="A117" s="6">
        <v>114</v>
      </c>
      <c r="B117" s="6" t="str">
        <f t="shared" si="2"/>
        <v>0101</v>
      </c>
      <c r="C117" s="6" t="s">
        <v>9</v>
      </c>
      <c r="D117" s="6" t="s">
        <v>124</v>
      </c>
      <c r="E117" s="6" t="str">
        <f>"202409070412"</f>
        <v>202409070412</v>
      </c>
      <c r="F117" s="7">
        <v>33.5</v>
      </c>
      <c r="G117" s="6" t="s">
        <v>11</v>
      </c>
    </row>
    <row r="118" ht="25" customHeight="1" spans="1:7">
      <c r="A118" s="6">
        <v>115</v>
      </c>
      <c r="B118" s="6" t="str">
        <f t="shared" si="2"/>
        <v>0101</v>
      </c>
      <c r="C118" s="6" t="s">
        <v>9</v>
      </c>
      <c r="D118" s="6" t="s">
        <v>125</v>
      </c>
      <c r="E118" s="6" t="str">
        <f>"202409070208"</f>
        <v>202409070208</v>
      </c>
      <c r="F118" s="7">
        <v>31.8</v>
      </c>
      <c r="G118" s="6" t="s">
        <v>11</v>
      </c>
    </row>
    <row r="119" ht="25" customHeight="1" spans="1:7">
      <c r="A119" s="6">
        <v>116</v>
      </c>
      <c r="B119" s="6" t="str">
        <f t="shared" si="2"/>
        <v>0101</v>
      </c>
      <c r="C119" s="6" t="s">
        <v>9</v>
      </c>
      <c r="D119" s="6" t="s">
        <v>126</v>
      </c>
      <c r="E119" s="6" t="str">
        <f>"202409070220"</f>
        <v>202409070220</v>
      </c>
      <c r="F119" s="7">
        <v>31.5</v>
      </c>
      <c r="G119" s="6" t="s">
        <v>11</v>
      </c>
    </row>
    <row r="120" ht="25" customHeight="1" spans="1:7">
      <c r="A120" s="6">
        <v>117</v>
      </c>
      <c r="B120" s="6" t="str">
        <f t="shared" si="2"/>
        <v>0101</v>
      </c>
      <c r="C120" s="6" t="s">
        <v>9</v>
      </c>
      <c r="D120" s="6" t="s">
        <v>127</v>
      </c>
      <c r="E120" s="6" t="str">
        <f>"202409070226"</f>
        <v>202409070226</v>
      </c>
      <c r="F120" s="7">
        <v>30</v>
      </c>
      <c r="G120" s="6" t="s">
        <v>11</v>
      </c>
    </row>
    <row r="121" ht="25" customHeight="1" spans="1:7">
      <c r="A121" s="6">
        <v>118</v>
      </c>
      <c r="B121" s="6" t="str">
        <f t="shared" si="2"/>
        <v>0101</v>
      </c>
      <c r="C121" s="6" t="s">
        <v>9</v>
      </c>
      <c r="D121" s="6" t="s">
        <v>128</v>
      </c>
      <c r="E121" s="6" t="str">
        <f>"202409070416"</f>
        <v>202409070416</v>
      </c>
      <c r="F121" s="7">
        <v>26</v>
      </c>
      <c r="G121" s="6" t="s">
        <v>11</v>
      </c>
    </row>
    <row r="122" ht="25" customHeight="1" spans="1:7">
      <c r="A122" s="6">
        <v>119</v>
      </c>
      <c r="B122" s="6" t="str">
        <f t="shared" si="2"/>
        <v>0101</v>
      </c>
      <c r="C122" s="6" t="s">
        <v>9</v>
      </c>
      <c r="D122" s="6" t="s">
        <v>129</v>
      </c>
      <c r="E122" s="6" t="str">
        <f>"202409070132"</f>
        <v>202409070132</v>
      </c>
      <c r="F122" s="7">
        <v>0</v>
      </c>
      <c r="G122" s="6" t="s">
        <v>130</v>
      </c>
    </row>
    <row r="123" ht="25" customHeight="1" spans="1:7">
      <c r="A123" s="6">
        <v>120</v>
      </c>
      <c r="B123" s="6" t="str">
        <f t="shared" si="2"/>
        <v>0101</v>
      </c>
      <c r="C123" s="6" t="s">
        <v>9</v>
      </c>
      <c r="D123" s="6" t="s">
        <v>131</v>
      </c>
      <c r="E123" s="6" t="str">
        <f>"202409070207"</f>
        <v>202409070207</v>
      </c>
      <c r="F123" s="7">
        <v>0</v>
      </c>
      <c r="G123" s="6" t="s">
        <v>130</v>
      </c>
    </row>
    <row r="124" ht="25" customHeight="1" spans="1:7">
      <c r="A124" s="6">
        <v>121</v>
      </c>
      <c r="B124" s="6" t="str">
        <f t="shared" si="2"/>
        <v>0101</v>
      </c>
      <c r="C124" s="6" t="s">
        <v>9</v>
      </c>
      <c r="D124" s="6" t="s">
        <v>132</v>
      </c>
      <c r="E124" s="6" t="str">
        <f>"202409070218"</f>
        <v>202409070218</v>
      </c>
      <c r="F124" s="7">
        <v>0</v>
      </c>
      <c r="G124" s="6" t="s">
        <v>130</v>
      </c>
    </row>
    <row r="125" ht="25" customHeight="1" spans="1:7">
      <c r="A125" s="6">
        <v>122</v>
      </c>
      <c r="B125" s="6" t="str">
        <f t="shared" si="2"/>
        <v>0101</v>
      </c>
      <c r="C125" s="6" t="s">
        <v>9</v>
      </c>
      <c r="D125" s="6" t="s">
        <v>133</v>
      </c>
      <c r="E125" s="6" t="str">
        <f>"202409070309"</f>
        <v>202409070309</v>
      </c>
      <c r="F125" s="7">
        <v>0</v>
      </c>
      <c r="G125" s="6" t="s">
        <v>130</v>
      </c>
    </row>
    <row r="126" ht="25" customHeight="1" spans="1:7">
      <c r="A126" s="6">
        <v>123</v>
      </c>
      <c r="B126" s="6" t="str">
        <f t="shared" si="2"/>
        <v>0101</v>
      </c>
      <c r="C126" s="6" t="s">
        <v>9</v>
      </c>
      <c r="D126" s="6" t="s">
        <v>134</v>
      </c>
      <c r="E126" s="6" t="str">
        <f>"202409070310"</f>
        <v>202409070310</v>
      </c>
      <c r="F126" s="7">
        <v>0</v>
      </c>
      <c r="G126" s="6" t="s">
        <v>130</v>
      </c>
    </row>
    <row r="127" ht="25" customHeight="1" spans="1:7">
      <c r="A127" s="6">
        <v>124</v>
      </c>
      <c r="B127" s="6" t="str">
        <f t="shared" si="2"/>
        <v>0101</v>
      </c>
      <c r="C127" s="6" t="s">
        <v>9</v>
      </c>
      <c r="D127" s="6" t="s">
        <v>135</v>
      </c>
      <c r="E127" s="6" t="str">
        <f>"202409070314"</f>
        <v>202409070314</v>
      </c>
      <c r="F127" s="7">
        <v>0</v>
      </c>
      <c r="G127" s="6" t="s">
        <v>130</v>
      </c>
    </row>
    <row r="128" ht="25" customHeight="1" spans="1:7">
      <c r="A128" s="6">
        <v>125</v>
      </c>
      <c r="B128" s="6" t="str">
        <f t="shared" si="2"/>
        <v>0101</v>
      </c>
      <c r="C128" s="6" t="s">
        <v>9</v>
      </c>
      <c r="D128" s="6" t="s">
        <v>136</v>
      </c>
      <c r="E128" s="6" t="str">
        <f>"202409070324"</f>
        <v>202409070324</v>
      </c>
      <c r="F128" s="7">
        <v>0</v>
      </c>
      <c r="G128" s="6" t="s">
        <v>130</v>
      </c>
    </row>
    <row r="129" ht="25" customHeight="1" spans="1:7">
      <c r="A129" s="6">
        <v>126</v>
      </c>
      <c r="B129" s="6" t="str">
        <f t="shared" si="2"/>
        <v>0101</v>
      </c>
      <c r="C129" s="6" t="s">
        <v>9</v>
      </c>
      <c r="D129" s="6" t="s">
        <v>137</v>
      </c>
      <c r="E129" s="6" t="str">
        <f>"202409070404"</f>
        <v>202409070404</v>
      </c>
      <c r="F129" s="7">
        <v>0</v>
      </c>
      <c r="G129" s="6" t="s">
        <v>130</v>
      </c>
    </row>
  </sheetData>
  <mergeCells count="2">
    <mergeCell ref="A1:G1"/>
    <mergeCell ref="A2:G2"/>
  </mergeCells>
  <printOptions horizontalCentered="1"/>
  <pageMargins left="0.196527777777778" right="0.196527777777778" top="0.393055555555556" bottom="0.393055555555556" header="0.298611111111111" footer="0.2986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黄毅</cp:lastModifiedBy>
  <dcterms:created xsi:type="dcterms:W3CDTF">2023-05-12T11:15:00Z</dcterms:created>
  <dcterms:modified xsi:type="dcterms:W3CDTF">2024-09-12T07:53:03Z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ED789017E38F47A48C6E3C788C7717A0_13</vt:lpwstr>
  </property>
</Properties>
</file>