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externalReferences>
    <externalReference r:id="rId2"/>
  </externalReferences>
  <definedNames>
    <definedName name="_xlnm._FilterDatabase" localSheetId="0" hidden="1">Sheet1!$A$4:$T$39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<sst xmlns="http://schemas.openxmlformats.org/spreadsheetml/2006/main" count="303" uniqueCount="109">
  <si>
    <t>附件</t>
  </si>
  <si>
    <t>中卫市沙坡头区2024年中小学事业编教师专项公开招聘拟聘用人员名单</t>
  </si>
  <si>
    <t>序号</t>
  </si>
  <si>
    <t>招聘岗位</t>
  </si>
  <si>
    <t>岗位代码</t>
  </si>
  <si>
    <t>姓名</t>
  </si>
  <si>
    <t>性别</t>
  </si>
  <si>
    <t>出生年月</t>
  </si>
  <si>
    <t>民族</t>
  </si>
  <si>
    <t>学历</t>
  </si>
  <si>
    <t>学位</t>
  </si>
  <si>
    <t>毕业院校</t>
  </si>
  <si>
    <t>所学专业</t>
  </si>
  <si>
    <t>笔试成绩</t>
  </si>
  <si>
    <t>面试成绩</t>
  </si>
  <si>
    <t>总成绩</t>
  </si>
  <si>
    <t>总成绩排名</t>
  </si>
  <si>
    <t>体检结果</t>
  </si>
  <si>
    <t>考察结果</t>
  </si>
  <si>
    <t>备注</t>
  </si>
  <si>
    <t>试讲成绩</t>
  </si>
  <si>
    <t>术科成绩</t>
  </si>
  <si>
    <t>合计</t>
  </si>
  <si>
    <t>初中语文</t>
  </si>
  <si>
    <t>0101</t>
  </si>
  <si>
    <t>尹富</t>
  </si>
  <si>
    <t>1998-12</t>
  </si>
  <si>
    <t>大学本科</t>
  </si>
  <si>
    <t>学士</t>
  </si>
  <si>
    <t>合格</t>
  </si>
  <si>
    <t>周刚奉</t>
  </si>
  <si>
    <t>1997-01</t>
  </si>
  <si>
    <t>王振龙</t>
  </si>
  <si>
    <t>1995-03</t>
  </si>
  <si>
    <t>0102</t>
  </si>
  <si>
    <t>李星星</t>
  </si>
  <si>
    <t>1996-09</t>
  </si>
  <si>
    <t>何思怡</t>
  </si>
  <si>
    <t>1999-08</t>
  </si>
  <si>
    <t>魏邦梅</t>
  </si>
  <si>
    <t>1998-02</t>
  </si>
  <si>
    <t>硕士研究生</t>
  </si>
  <si>
    <t>硕士</t>
  </si>
  <si>
    <t>初中历史</t>
  </si>
  <si>
    <t>0201</t>
  </si>
  <si>
    <t>姬珺茹</t>
  </si>
  <si>
    <t>2001-03</t>
  </si>
  <si>
    <t>初中数学</t>
  </si>
  <si>
    <t>0301</t>
  </si>
  <si>
    <t>雷震宇</t>
  </si>
  <si>
    <t>1994-08</t>
  </si>
  <si>
    <t>刘朝辉</t>
  </si>
  <si>
    <t>1999-09</t>
  </si>
  <si>
    <t>0302</t>
  </si>
  <si>
    <t>雷思琪</t>
  </si>
  <si>
    <t>1997-05</t>
  </si>
  <si>
    <t>余媛</t>
  </si>
  <si>
    <t>2001-12</t>
  </si>
  <si>
    <t>小学语文</t>
  </si>
  <si>
    <t>0401</t>
  </si>
  <si>
    <t>黎旭辉</t>
  </si>
  <si>
    <t>2002-01</t>
  </si>
  <si>
    <t>曹锴</t>
  </si>
  <si>
    <t>张院院</t>
  </si>
  <si>
    <t>1998-07</t>
  </si>
  <si>
    <t>张宇曜</t>
  </si>
  <si>
    <t>1998-04</t>
  </si>
  <si>
    <t>王兵</t>
  </si>
  <si>
    <t>1999-01</t>
  </si>
  <si>
    <t>买笃</t>
  </si>
  <si>
    <t>1998-05</t>
  </si>
  <si>
    <t>马利东</t>
  </si>
  <si>
    <t>赵克瑞</t>
  </si>
  <si>
    <t>0402</t>
  </si>
  <si>
    <t>高洁</t>
  </si>
  <si>
    <t>1999-10</t>
  </si>
  <si>
    <t>韩慧</t>
  </si>
  <si>
    <t>1999-12</t>
  </si>
  <si>
    <t>李鑫</t>
  </si>
  <si>
    <t>1997-12</t>
  </si>
  <si>
    <t>陈宁</t>
  </si>
  <si>
    <t>1997-09</t>
  </si>
  <si>
    <t>殷佳莉</t>
  </si>
  <si>
    <t>2002-03</t>
  </si>
  <si>
    <t>任晓琴</t>
  </si>
  <si>
    <t>2000-03</t>
  </si>
  <si>
    <t>韩嘉苗</t>
  </si>
  <si>
    <t>2002-07</t>
  </si>
  <si>
    <t>雍安诺</t>
  </si>
  <si>
    <t>1997-03</t>
  </si>
  <si>
    <t>小学数学</t>
  </si>
  <si>
    <t>0501</t>
  </si>
  <si>
    <t>杨波</t>
  </si>
  <si>
    <t>2000-02</t>
  </si>
  <si>
    <t>马百山</t>
  </si>
  <si>
    <t>1996-03</t>
  </si>
  <si>
    <t>李东旭</t>
  </si>
  <si>
    <t>1998-09</t>
  </si>
  <si>
    <t>0502</t>
  </si>
  <si>
    <t>陆奕诺</t>
  </si>
  <si>
    <t>张佳</t>
  </si>
  <si>
    <t>1995-02</t>
  </si>
  <si>
    <t>雷晓楠</t>
  </si>
  <si>
    <t>1992-10</t>
  </si>
  <si>
    <t>小学体育</t>
  </si>
  <si>
    <t>0601</t>
  </si>
  <si>
    <t>刘朗</t>
  </si>
  <si>
    <t>拓云鑫</t>
  </si>
  <si>
    <t>2000-01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</si>
</sst>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sz val="24"/>
      <color theme="1"/>
      <name val="方正小标宋简体"/>
      <charset val="134"/>
    </font>
    <font>
      <b/>
      <sz val="12"/>
      <color indexed="8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5" fillId="0" borderId="2" xfId="49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7" fontId="0" fillId="0" borderId="0" xfId="0" applyNumberFormat="1" applyFill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_2015年下半年事业单位工作人员一览表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&#65306;&#20013;&#21355;&#24066;&#27801;&#22369;&#22836;&#21306;2024&#24180;&#20013;&#23567;&#23398;&#20107;&#19994;&#32534;&#25945;&#24072;&#19987;&#39033;&#20844;&#24320;&#25307;&#32856;&#25311;&#32856;&#29992;&#20154;&#21592;&#21517;&#21333;&#65288;9&#26376;30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示"/>
      <sheetName val="Sheet1"/>
    </sheetNames>
    <sheetDataSet>
      <sheetData sheetId="0"/>
      <sheetData sheetId="1">
        <row r="1">
          <cell r="A1" t="str">
            <v>姓名</v>
          </cell>
          <cell r="B1" t="str">
            <v>手机号码</v>
          </cell>
          <cell r="C1" t="str">
            <v>毕业时间</v>
          </cell>
          <cell r="D1" t="str">
            <v>性别</v>
          </cell>
          <cell r="E1" t="str">
            <v>证件号码</v>
          </cell>
          <cell r="F1" t="str">
            <v>出生日期</v>
          </cell>
          <cell r="G1" t="str">
            <v>民族</v>
          </cell>
          <cell r="H1" t="str">
            <v>学位</v>
          </cell>
          <cell r="I1" t="str">
            <v>毕业院校</v>
          </cell>
          <cell r="J1" t="str">
            <v>学历</v>
          </cell>
          <cell r="K1" t="str">
            <v>专业</v>
          </cell>
        </row>
        <row r="2">
          <cell r="A2" t="str">
            <v>雷晓楠</v>
          </cell>
          <cell r="B2" t="str">
            <v>13723330246</v>
          </cell>
          <cell r="C2" t="str">
            <v>2016-06-08</v>
          </cell>
          <cell r="D2" t="str">
            <v>女</v>
          </cell>
          <cell r="E2" t="str">
            <v>640321199210121328</v>
          </cell>
          <cell r="F2" t="str">
            <v>1992-10-12</v>
          </cell>
          <cell r="G2" t="str">
            <v>汉族</v>
          </cell>
          <cell r="H2" t="str">
            <v>学士</v>
          </cell>
          <cell r="I2" t="str">
            <v>宁夏师范学院</v>
          </cell>
          <cell r="J2" t="str">
            <v>大学本科</v>
          </cell>
          <cell r="K2" t="str">
            <v>小学教育</v>
          </cell>
        </row>
        <row r="3">
          <cell r="A3" t="str">
            <v>韩慧</v>
          </cell>
          <cell r="B3" t="str">
            <v>17851282989</v>
          </cell>
          <cell r="C3" t="str">
            <v>2023-06-20</v>
          </cell>
          <cell r="D3" t="str">
            <v>女</v>
          </cell>
          <cell r="E3" t="str">
            <v>640321199912200928</v>
          </cell>
          <cell r="F3" t="str">
            <v>1999-12-20</v>
          </cell>
          <cell r="G3" t="str">
            <v>汉族</v>
          </cell>
          <cell r="H3" t="str">
            <v>学士</v>
          </cell>
          <cell r="I3" t="str">
            <v>江苏海洋大学</v>
          </cell>
          <cell r="J3" t="str">
            <v>大学本科</v>
          </cell>
          <cell r="K3" t="str">
            <v>汉语言文学</v>
          </cell>
        </row>
        <row r="4">
          <cell r="A4" t="str">
            <v>周刚奉</v>
          </cell>
          <cell r="B4" t="str">
            <v>19995325659</v>
          </cell>
          <cell r="C4" t="str">
            <v>2021-06-06</v>
          </cell>
          <cell r="D4" t="str">
            <v>男</v>
          </cell>
          <cell r="E4" t="str">
            <v>64032319970108101X</v>
          </cell>
          <cell r="F4" t="str">
            <v>1997-01-08</v>
          </cell>
          <cell r="G4" t="str">
            <v>汉族</v>
          </cell>
          <cell r="H4" t="str">
            <v>学士</v>
          </cell>
          <cell r="I4" t="str">
            <v>中国矿业大学银川学院</v>
          </cell>
          <cell r="J4" t="str">
            <v>大学本科</v>
          </cell>
          <cell r="K4" t="str">
            <v>汉语言文学</v>
          </cell>
        </row>
        <row r="5">
          <cell r="A5" t="str">
            <v>马百山</v>
          </cell>
          <cell r="B5" t="str">
            <v>18695160327</v>
          </cell>
          <cell r="C5" t="str">
            <v>2024-06-01</v>
          </cell>
          <cell r="D5" t="str">
            <v>男</v>
          </cell>
          <cell r="E5" t="str">
            <v>642222199603272816</v>
          </cell>
          <cell r="F5" t="str">
            <v>1996-03-27</v>
          </cell>
          <cell r="G5" t="str">
            <v>回族</v>
          </cell>
          <cell r="H5" t="str">
            <v>学士</v>
          </cell>
          <cell r="I5" t="str">
            <v>宁夏大学</v>
          </cell>
          <cell r="J5" t="str">
            <v>大学本科</v>
          </cell>
          <cell r="K5" t="str">
            <v>数学与应用数学(教师教育)</v>
          </cell>
        </row>
        <row r="6">
          <cell r="A6" t="str">
            <v>杨波</v>
          </cell>
          <cell r="B6" t="str">
            <v>19995505066</v>
          </cell>
          <cell r="C6" t="str">
            <v>2024-07-01</v>
          </cell>
          <cell r="D6" t="str">
            <v>男</v>
          </cell>
          <cell r="E6" t="str">
            <v>640522200002242478</v>
          </cell>
          <cell r="F6" t="str">
            <v>2000-02-24</v>
          </cell>
          <cell r="G6" t="str">
            <v>回族</v>
          </cell>
          <cell r="H6" t="str">
            <v>学士</v>
          </cell>
          <cell r="I6" t="str">
            <v>宁夏大学新华学院</v>
          </cell>
          <cell r="J6" t="str">
            <v>大学本科</v>
          </cell>
          <cell r="K6" t="str">
            <v>数学与应用数学</v>
          </cell>
        </row>
        <row r="7">
          <cell r="A7" t="str">
            <v>雷震宇</v>
          </cell>
          <cell r="B7" t="str">
            <v>15825340122</v>
          </cell>
          <cell r="C7" t="str">
            <v>2021-06-23</v>
          </cell>
          <cell r="D7" t="str">
            <v>男</v>
          </cell>
          <cell r="E7" t="str">
            <v>642223199408090650</v>
          </cell>
          <cell r="F7" t="str">
            <v>1994-08-09</v>
          </cell>
          <cell r="G7" t="str">
            <v>汉族</v>
          </cell>
          <cell r="H7" t="str">
            <v>学士</v>
          </cell>
          <cell r="I7" t="str">
            <v>宁夏师范学院</v>
          </cell>
          <cell r="J7" t="str">
            <v>大学本科</v>
          </cell>
          <cell r="K7" t="str">
            <v>数学与应用数学</v>
          </cell>
        </row>
        <row r="8">
          <cell r="A8" t="str">
            <v>黎旭辉</v>
          </cell>
          <cell r="B8" t="str">
            <v>18095443206</v>
          </cell>
          <cell r="C8" t="str">
            <v>2024-05-28</v>
          </cell>
          <cell r="D8" t="str">
            <v>男</v>
          </cell>
          <cell r="E8" t="str">
            <v>64222320020126003X</v>
          </cell>
          <cell r="F8" t="str">
            <v>2002-01-26</v>
          </cell>
          <cell r="G8" t="str">
            <v>汉族</v>
          </cell>
          <cell r="H8" t="str">
            <v>学士</v>
          </cell>
          <cell r="I8" t="str">
            <v>北方民族大学</v>
          </cell>
          <cell r="J8" t="str">
            <v>大学本科</v>
          </cell>
          <cell r="K8" t="str">
            <v>汉语言文学</v>
          </cell>
        </row>
        <row r="9">
          <cell r="A9" t="str">
            <v>买笃</v>
          </cell>
          <cell r="B9" t="str">
            <v>19829424505</v>
          </cell>
          <cell r="C9" t="str">
            <v>2022-07-01</v>
          </cell>
          <cell r="D9" t="str">
            <v>男</v>
          </cell>
          <cell r="E9" t="str">
            <v>64032419980507083X</v>
          </cell>
          <cell r="F9" t="str">
            <v>1998-05-07</v>
          </cell>
          <cell r="G9" t="str">
            <v>回族</v>
          </cell>
          <cell r="H9" t="str">
            <v>学士</v>
          </cell>
          <cell r="I9" t="str">
            <v>西安翻译学院</v>
          </cell>
          <cell r="J9" t="str">
            <v>大学本科</v>
          </cell>
          <cell r="K9" t="str">
            <v>汉语言文学</v>
          </cell>
        </row>
        <row r="10">
          <cell r="A10" t="str">
            <v>李东旭</v>
          </cell>
          <cell r="B10" t="str">
            <v>18195526438</v>
          </cell>
          <cell r="C10" t="str">
            <v>2022-06-25</v>
          </cell>
          <cell r="D10" t="str">
            <v>男</v>
          </cell>
          <cell r="E10" t="str">
            <v>642222199809291617</v>
          </cell>
          <cell r="F10" t="str">
            <v>1998-09-29</v>
          </cell>
          <cell r="G10" t="str">
            <v>汉族</v>
          </cell>
          <cell r="H10" t="str">
            <v>学士</v>
          </cell>
          <cell r="I10" t="str">
            <v>宁夏师范学院</v>
          </cell>
          <cell r="J10" t="str">
            <v>大学本科</v>
          </cell>
          <cell r="K10" t="str">
            <v>数学与应用数学</v>
          </cell>
        </row>
        <row r="11">
          <cell r="A11" t="str">
            <v>何思怡</v>
          </cell>
          <cell r="B11" t="str">
            <v>15809560073</v>
          </cell>
          <cell r="C11" t="str">
            <v>2023-06-19</v>
          </cell>
          <cell r="D11" t="str">
            <v>女</v>
          </cell>
          <cell r="E11" t="str">
            <v>640321199908121549</v>
          </cell>
          <cell r="F11" t="str">
            <v>1999-08-12</v>
          </cell>
          <cell r="G11" t="str">
            <v>汉族</v>
          </cell>
          <cell r="H11" t="str">
            <v>学士</v>
          </cell>
          <cell r="I11" t="str">
            <v>四川师范大学</v>
          </cell>
          <cell r="J11" t="str">
            <v>大学本科</v>
          </cell>
          <cell r="K11" t="str">
            <v>汉语言文学</v>
          </cell>
        </row>
        <row r="12">
          <cell r="A12" t="str">
            <v>张院院</v>
          </cell>
          <cell r="B12" t="str">
            <v>18195289128</v>
          </cell>
          <cell r="C12" t="str">
            <v>2023-06-30</v>
          </cell>
          <cell r="D12" t="str">
            <v>男</v>
          </cell>
          <cell r="E12" t="str">
            <v>642224199807083411</v>
          </cell>
          <cell r="F12" t="str">
            <v>1998-07-08</v>
          </cell>
          <cell r="G12" t="str">
            <v>汉族</v>
          </cell>
          <cell r="H12" t="str">
            <v>学士</v>
          </cell>
          <cell r="I12" t="str">
            <v>宁夏师范学院</v>
          </cell>
          <cell r="J12" t="str">
            <v>大学本科</v>
          </cell>
          <cell r="K12" t="str">
            <v>小学教育</v>
          </cell>
        </row>
        <row r="13">
          <cell r="A13" t="str">
            <v>魏邦梅</v>
          </cell>
          <cell r="B13" t="str">
            <v>13015569569</v>
          </cell>
          <cell r="C13" t="str">
            <v>2024-07-01</v>
          </cell>
          <cell r="D13" t="str">
            <v>女</v>
          </cell>
          <cell r="E13" t="str">
            <v>640321199802122228</v>
          </cell>
          <cell r="F13" t="str">
            <v>1998-02-12</v>
          </cell>
          <cell r="G13" t="str">
            <v>汉族</v>
          </cell>
          <cell r="H13" t="str">
            <v>硕士</v>
          </cell>
          <cell r="I13" t="str">
            <v>西藏民族大学</v>
          </cell>
          <cell r="J13" t="str">
            <v>硕士研究生</v>
          </cell>
          <cell r="K13" t="str">
            <v>汉语言文字学</v>
          </cell>
        </row>
        <row r="14">
          <cell r="A14" t="str">
            <v>尹富</v>
          </cell>
          <cell r="B14" t="str">
            <v>18895041035</v>
          </cell>
          <cell r="C14" t="str">
            <v>2023-07-03</v>
          </cell>
          <cell r="D14" t="str">
            <v>男</v>
          </cell>
          <cell r="E14" t="str">
            <v>642223199812182418</v>
          </cell>
          <cell r="F14" t="str">
            <v>1998-12-18</v>
          </cell>
          <cell r="G14" t="str">
            <v>回族</v>
          </cell>
          <cell r="H14" t="str">
            <v>学士</v>
          </cell>
          <cell r="I14" t="str">
            <v>咸阳师范学院</v>
          </cell>
          <cell r="J14" t="str">
            <v>大学本科</v>
          </cell>
          <cell r="K14" t="str">
            <v>汉语言文学</v>
          </cell>
        </row>
        <row r="15">
          <cell r="A15" t="str">
            <v>姬珺茹</v>
          </cell>
          <cell r="B15" t="str">
            <v>17795585870</v>
          </cell>
          <cell r="C15" t="str">
            <v>2024-06-21</v>
          </cell>
          <cell r="D15" t="str">
            <v>女</v>
          </cell>
          <cell r="E15" t="str">
            <v>640321200103161522</v>
          </cell>
          <cell r="F15" t="str">
            <v>2001-03-16</v>
          </cell>
          <cell r="G15" t="str">
            <v>汉族</v>
          </cell>
          <cell r="H15" t="str">
            <v>学士</v>
          </cell>
          <cell r="I15" t="str">
            <v>宁夏师范学院</v>
          </cell>
          <cell r="J15" t="str">
            <v>大学本科</v>
          </cell>
          <cell r="K15" t="str">
            <v>历史学</v>
          </cell>
        </row>
        <row r="16">
          <cell r="A16" t="str">
            <v>陆奕诺</v>
          </cell>
          <cell r="B16" t="str">
            <v>18309556277</v>
          </cell>
          <cell r="C16" t="str">
            <v>2024-06-26</v>
          </cell>
          <cell r="D16" t="str">
            <v>女</v>
          </cell>
          <cell r="E16" t="str">
            <v>640321200201121129</v>
          </cell>
          <cell r="F16" t="str">
            <v>2002-01-12</v>
          </cell>
          <cell r="G16" t="str">
            <v>汉族</v>
          </cell>
          <cell r="H16" t="str">
            <v>学士</v>
          </cell>
          <cell r="I16" t="str">
            <v>重庆师范大学涉外商贸学院</v>
          </cell>
          <cell r="J16" t="str">
            <v>大学本科</v>
          </cell>
          <cell r="K16" t="str">
            <v>数学与应用数学（师范）</v>
          </cell>
        </row>
        <row r="17">
          <cell r="A17" t="str">
            <v>雍安诺</v>
          </cell>
          <cell r="B17" t="str">
            <v>13629558319</v>
          </cell>
          <cell r="C17" t="str">
            <v>2020-06-30</v>
          </cell>
          <cell r="D17" t="str">
            <v>女</v>
          </cell>
          <cell r="E17" t="str">
            <v>64032119970328132X</v>
          </cell>
          <cell r="F17" t="str">
            <v>1997-03-28</v>
          </cell>
          <cell r="G17" t="str">
            <v>汉族</v>
          </cell>
          <cell r="H17" t="str">
            <v>学士</v>
          </cell>
          <cell r="I17" t="str">
            <v>华北科技学院</v>
          </cell>
          <cell r="J17" t="str">
            <v>大学本科</v>
          </cell>
          <cell r="K17" t="str">
            <v>汉语言文学</v>
          </cell>
        </row>
        <row r="18">
          <cell r="A18" t="str">
            <v>张宇曜</v>
          </cell>
          <cell r="B18" t="str">
            <v>19995375325</v>
          </cell>
          <cell r="C18" t="str">
            <v>2022-06-18</v>
          </cell>
          <cell r="D18" t="str">
            <v>男</v>
          </cell>
          <cell r="E18" t="str">
            <v>642222199804101634</v>
          </cell>
          <cell r="F18" t="str">
            <v>1998-04-10</v>
          </cell>
          <cell r="G18" t="str">
            <v>汉族</v>
          </cell>
          <cell r="H18" t="str">
            <v>学士</v>
          </cell>
          <cell r="I18" t="str">
            <v>中国矿业大学银川学院</v>
          </cell>
          <cell r="J18" t="str">
            <v>大学本科</v>
          </cell>
          <cell r="K18" t="str">
            <v>汉语言文学</v>
          </cell>
        </row>
        <row r="19">
          <cell r="A19" t="str">
            <v>赵克瑞</v>
          </cell>
          <cell r="B19" t="str">
            <v>19995104027</v>
          </cell>
          <cell r="C19" t="str">
            <v>2021-06-06</v>
          </cell>
          <cell r="D19" t="str">
            <v>男</v>
          </cell>
          <cell r="E19" t="str">
            <v>640321199901071737</v>
          </cell>
          <cell r="F19" t="str">
            <v>1999-01-07</v>
          </cell>
          <cell r="G19" t="str">
            <v>汉族</v>
          </cell>
          <cell r="H19" t="str">
            <v>学士</v>
          </cell>
          <cell r="I19" t="str">
            <v>中国矿业大学银川学院</v>
          </cell>
          <cell r="J19" t="str">
            <v>大学本科</v>
          </cell>
          <cell r="K19" t="str">
            <v>汉语言文学</v>
          </cell>
        </row>
        <row r="20">
          <cell r="A20" t="str">
            <v>张佳</v>
          </cell>
          <cell r="B20" t="str">
            <v>18295090131</v>
          </cell>
          <cell r="C20" t="str">
            <v>2019-06-03</v>
          </cell>
          <cell r="D20" t="str">
            <v>女</v>
          </cell>
          <cell r="E20" t="str">
            <v>640321199502241540</v>
          </cell>
          <cell r="F20" t="str">
            <v>1995-02-24</v>
          </cell>
          <cell r="G20" t="str">
            <v>汉族</v>
          </cell>
          <cell r="H20" t="str">
            <v>学士</v>
          </cell>
          <cell r="I20" t="str">
            <v>宁夏大学新华学院</v>
          </cell>
          <cell r="J20" t="str">
            <v>大学本科</v>
          </cell>
          <cell r="K20" t="str">
            <v>数学与应用数学</v>
          </cell>
        </row>
        <row r="21">
          <cell r="A21" t="str">
            <v>刘朗</v>
          </cell>
          <cell r="B21" t="str">
            <v>13007187197</v>
          </cell>
          <cell r="C21" t="str">
            <v>2024-06-11</v>
          </cell>
          <cell r="D21" t="str">
            <v>男</v>
          </cell>
          <cell r="E21" t="str">
            <v>412326199709026072</v>
          </cell>
          <cell r="F21" t="str">
            <v>1997-09-02</v>
          </cell>
          <cell r="G21" t="str">
            <v>汉族</v>
          </cell>
          <cell r="H21" t="str">
            <v>硕士</v>
          </cell>
          <cell r="I21" t="str">
            <v>武汉体育学院</v>
          </cell>
          <cell r="J21" t="str">
            <v>硕士研究生</v>
          </cell>
          <cell r="K21" t="str">
            <v>体育教学</v>
          </cell>
        </row>
        <row r="22">
          <cell r="A22" t="str">
            <v>高洁</v>
          </cell>
          <cell r="B22" t="str">
            <v>15296996189</v>
          </cell>
          <cell r="C22" t="str">
            <v>2022-07-01</v>
          </cell>
          <cell r="D22" t="str">
            <v>女</v>
          </cell>
          <cell r="E22" t="str">
            <v>640321199910010346</v>
          </cell>
          <cell r="F22" t="str">
            <v>1999-10-01</v>
          </cell>
          <cell r="G22" t="str">
            <v>汉族</v>
          </cell>
          <cell r="H22" t="str">
            <v>学士</v>
          </cell>
          <cell r="I22" t="str">
            <v>太原师范学院</v>
          </cell>
          <cell r="J22" t="str">
            <v>大学本科</v>
          </cell>
          <cell r="K22" t="str">
            <v>汉语言文学</v>
          </cell>
        </row>
        <row r="23">
          <cell r="A23" t="str">
            <v>曹锴</v>
          </cell>
          <cell r="B23" t="str">
            <v>15209571922</v>
          </cell>
          <cell r="C23" t="str">
            <v>2023-07-01</v>
          </cell>
          <cell r="D23" t="str">
            <v>男</v>
          </cell>
          <cell r="E23" t="str">
            <v>640102200103080917</v>
          </cell>
          <cell r="F23" t="str">
            <v>2001-03-08</v>
          </cell>
          <cell r="G23" t="str">
            <v>汉族</v>
          </cell>
          <cell r="H23" t="str">
            <v>学士</v>
          </cell>
          <cell r="I23" t="str">
            <v>太原师范学院</v>
          </cell>
          <cell r="J23" t="str">
            <v>大学本科</v>
          </cell>
          <cell r="K23" t="str">
            <v>汉语言文学</v>
          </cell>
        </row>
        <row r="24">
          <cell r="A24" t="str">
            <v>刘朝辉</v>
          </cell>
          <cell r="B24" t="str">
            <v>15709555882</v>
          </cell>
          <cell r="C24" t="str">
            <v>2023-07-20</v>
          </cell>
          <cell r="D24" t="str">
            <v>男</v>
          </cell>
          <cell r="E24" t="str">
            <v>640321199909090019</v>
          </cell>
          <cell r="F24" t="str">
            <v>1999-09-09</v>
          </cell>
          <cell r="G24" t="str">
            <v>汉族</v>
          </cell>
          <cell r="H24" t="str">
            <v>学士</v>
          </cell>
          <cell r="I24" t="str">
            <v>兰州文理学院</v>
          </cell>
          <cell r="J24" t="str">
            <v>大学本科</v>
          </cell>
          <cell r="K24" t="str">
            <v>数学与应用数学</v>
          </cell>
        </row>
        <row r="25">
          <cell r="A25" t="str">
            <v>王振龙</v>
          </cell>
          <cell r="B25" t="str">
            <v>13259699537</v>
          </cell>
          <cell r="C25" t="str">
            <v>2021-06-16</v>
          </cell>
          <cell r="D25" t="str">
            <v>男</v>
          </cell>
          <cell r="E25" t="str">
            <v>642221199503071594</v>
          </cell>
          <cell r="F25" t="str">
            <v>1995-03-07</v>
          </cell>
          <cell r="G25" t="str">
            <v>汉族</v>
          </cell>
          <cell r="H25" t="str">
            <v>学士</v>
          </cell>
          <cell r="I25" t="str">
            <v>宁夏大学</v>
          </cell>
          <cell r="J25" t="str">
            <v>大学本科</v>
          </cell>
          <cell r="K25" t="str">
            <v>汉语言文学（教师教育）</v>
          </cell>
        </row>
        <row r="26">
          <cell r="A26" t="str">
            <v>马利东</v>
          </cell>
          <cell r="B26" t="str">
            <v>15709518599</v>
          </cell>
          <cell r="C26" t="str">
            <v>2022-06-18</v>
          </cell>
          <cell r="D26" t="str">
            <v>男</v>
          </cell>
          <cell r="E26" t="str">
            <v>642226199812072613</v>
          </cell>
          <cell r="F26" t="str">
            <v>1998-12-07</v>
          </cell>
          <cell r="G26" t="str">
            <v>回族</v>
          </cell>
          <cell r="H26" t="str">
            <v>学士</v>
          </cell>
          <cell r="I26" t="str">
            <v>中国矿业大学银川学院</v>
          </cell>
          <cell r="J26" t="str">
            <v>大学本科</v>
          </cell>
          <cell r="K26" t="str">
            <v>汉语言文学</v>
          </cell>
        </row>
        <row r="27">
          <cell r="A27" t="str">
            <v>李星星</v>
          </cell>
          <cell r="B27" t="str">
            <v>18395155466</v>
          </cell>
          <cell r="C27" t="str">
            <v>2020-06-18</v>
          </cell>
          <cell r="D27" t="str">
            <v>女</v>
          </cell>
          <cell r="E27" t="str">
            <v>642221199609063947</v>
          </cell>
          <cell r="F27" t="str">
            <v>1996-09-06</v>
          </cell>
          <cell r="G27" t="str">
            <v>回族</v>
          </cell>
          <cell r="H27" t="str">
            <v>学士</v>
          </cell>
          <cell r="I27" t="str">
            <v>宁夏大学</v>
          </cell>
          <cell r="J27" t="str">
            <v>大学本科</v>
          </cell>
          <cell r="K27" t="str">
            <v>汉语言文学</v>
          </cell>
        </row>
        <row r="28">
          <cell r="A28" t="str">
            <v>陈宁</v>
          </cell>
          <cell r="B28" t="str">
            <v>15709518096</v>
          </cell>
          <cell r="C28" t="str">
            <v>2022-06-21</v>
          </cell>
          <cell r="D28" t="str">
            <v>女</v>
          </cell>
          <cell r="E28" t="str">
            <v>620522199709062367</v>
          </cell>
          <cell r="F28" t="str">
            <v>1997-09-06</v>
          </cell>
          <cell r="G28" t="str">
            <v>汉族</v>
          </cell>
          <cell r="H28" t="str">
            <v>硕士</v>
          </cell>
          <cell r="I28" t="str">
            <v>宁夏大学</v>
          </cell>
          <cell r="J28" t="str">
            <v>硕士研究生</v>
          </cell>
          <cell r="K28" t="str">
            <v>小学教育</v>
          </cell>
        </row>
        <row r="29">
          <cell r="A29" t="str">
            <v>王兵</v>
          </cell>
          <cell r="B29" t="str">
            <v>15595136627</v>
          </cell>
          <cell r="C29" t="str">
            <v>2021-12-30</v>
          </cell>
          <cell r="D29" t="str">
            <v>男</v>
          </cell>
          <cell r="E29" t="str">
            <v>640381199901082416</v>
          </cell>
          <cell r="F29" t="str">
            <v>1999-01-08</v>
          </cell>
          <cell r="G29" t="str">
            <v>汉族</v>
          </cell>
          <cell r="H29" t="str">
            <v>学士</v>
          </cell>
          <cell r="I29" t="str">
            <v>宁夏大学</v>
          </cell>
          <cell r="J29" t="str">
            <v>大学本科</v>
          </cell>
          <cell r="K29" t="str">
            <v>汉语言文学</v>
          </cell>
        </row>
        <row r="30">
          <cell r="A30" t="str">
            <v>任晓琴</v>
          </cell>
          <cell r="B30" t="str">
            <v>18695122915</v>
          </cell>
          <cell r="C30" t="str">
            <v>2023-06-05</v>
          </cell>
          <cell r="D30" t="str">
            <v>女</v>
          </cell>
          <cell r="E30" t="str">
            <v>640323200003172024</v>
          </cell>
          <cell r="F30" t="str">
            <v>2000-03-17</v>
          </cell>
          <cell r="G30" t="str">
            <v>汉族</v>
          </cell>
          <cell r="H30" t="str">
            <v>学士</v>
          </cell>
          <cell r="I30" t="str">
            <v>宁夏大学新华学院</v>
          </cell>
          <cell r="J30" t="str">
            <v>大学本科</v>
          </cell>
          <cell r="K30" t="str">
            <v>汉语言文学</v>
          </cell>
        </row>
        <row r="31">
          <cell r="A31" t="str">
            <v>余媛</v>
          </cell>
          <cell r="B31" t="str">
            <v>15209636486</v>
          </cell>
          <cell r="C31" t="str">
            <v>2024-06-20</v>
          </cell>
          <cell r="D31" t="str">
            <v>女</v>
          </cell>
          <cell r="E31" t="str">
            <v>640324200112271028</v>
          </cell>
          <cell r="F31" t="str">
            <v>2001-12-27</v>
          </cell>
          <cell r="G31" t="str">
            <v>回族</v>
          </cell>
          <cell r="H31" t="str">
            <v>学士</v>
          </cell>
          <cell r="I31" t="str">
            <v>宁夏大学</v>
          </cell>
          <cell r="J31" t="str">
            <v>大学本科</v>
          </cell>
          <cell r="K31" t="str">
            <v>数学与应用数学（教师教育）</v>
          </cell>
        </row>
        <row r="32">
          <cell r="A32" t="str">
            <v>殷佳莉</v>
          </cell>
          <cell r="B32" t="str">
            <v>15121958620</v>
          </cell>
          <cell r="C32" t="str">
            <v>2024-06-30</v>
          </cell>
          <cell r="D32" t="str">
            <v>女</v>
          </cell>
          <cell r="E32" t="str">
            <v>640321200203021746</v>
          </cell>
          <cell r="F32" t="str">
            <v>2002-03-02</v>
          </cell>
          <cell r="G32" t="str">
            <v>汉族</v>
          </cell>
          <cell r="H32" t="str">
            <v>学士</v>
          </cell>
          <cell r="I32" t="str">
            <v>宁夏大学新华学院</v>
          </cell>
          <cell r="J32" t="str">
            <v>大学本科</v>
          </cell>
          <cell r="K32" t="str">
            <v>汉语言文学</v>
          </cell>
        </row>
        <row r="33">
          <cell r="A33" t="str">
            <v>雷思琪</v>
          </cell>
          <cell r="B33" t="str">
            <v>13299543665</v>
          </cell>
          <cell r="C33" t="str">
            <v>2020-06-19</v>
          </cell>
          <cell r="D33" t="str">
            <v>女</v>
          </cell>
          <cell r="E33" t="str">
            <v>640322199705022926</v>
          </cell>
          <cell r="F33" t="str">
            <v>1997-05-02</v>
          </cell>
          <cell r="G33" t="str">
            <v>汉族</v>
          </cell>
          <cell r="H33" t="str">
            <v>学士</v>
          </cell>
          <cell r="I33" t="str">
            <v>宁夏师范学院</v>
          </cell>
          <cell r="J33" t="str">
            <v>大学本科</v>
          </cell>
          <cell r="K33" t="str">
            <v>数学与应用数学</v>
          </cell>
        </row>
        <row r="34">
          <cell r="A34" t="str">
            <v>韩嘉苗</v>
          </cell>
          <cell r="B34" t="str">
            <v>18995456662</v>
          </cell>
          <cell r="C34" t="str">
            <v>2024-06-12</v>
          </cell>
          <cell r="D34" t="str">
            <v>女</v>
          </cell>
          <cell r="E34" t="str">
            <v>622201200207231529</v>
          </cell>
          <cell r="F34" t="str">
            <v>2002-07-23</v>
          </cell>
          <cell r="G34" t="str">
            <v>汉族</v>
          </cell>
          <cell r="H34" t="str">
            <v>学士</v>
          </cell>
          <cell r="I34" t="str">
            <v>宁夏大学新华学院</v>
          </cell>
          <cell r="J34" t="str">
            <v>大学本科</v>
          </cell>
          <cell r="K34" t="str">
            <v>汉语言文学</v>
          </cell>
        </row>
        <row r="35">
          <cell r="A35" t="str">
            <v>李鑫</v>
          </cell>
          <cell r="B35" t="str">
            <v>15595252500</v>
          </cell>
          <cell r="C35" t="str">
            <v>2021-06-10</v>
          </cell>
          <cell r="D35" t="str">
            <v>女</v>
          </cell>
          <cell r="E35" t="str">
            <v>642222199712111624</v>
          </cell>
          <cell r="F35" t="str">
            <v>1997-12-11</v>
          </cell>
          <cell r="G35" t="str">
            <v>汉族</v>
          </cell>
          <cell r="H35" t="str">
            <v>学士</v>
          </cell>
          <cell r="I35" t="str">
            <v>宁夏大学新华学院</v>
          </cell>
          <cell r="J35" t="str">
            <v>大学本科</v>
          </cell>
          <cell r="K35" t="str">
            <v>汉语言文学专业</v>
          </cell>
        </row>
        <row r="36">
          <cell r="A36" t="str">
            <v>拓云鑫</v>
          </cell>
          <cell r="B36" t="str">
            <v>15121853893</v>
          </cell>
          <cell r="C36" t="str">
            <v>2024-06-25</v>
          </cell>
          <cell r="D36" t="str">
            <v>男</v>
          </cell>
          <cell r="E36" t="str">
            <v>640321200001302013</v>
          </cell>
          <cell r="F36" t="str">
            <v>2000-01-30</v>
          </cell>
          <cell r="G36" t="str">
            <v>汉族</v>
          </cell>
          <cell r="H36" t="str">
            <v>硕士</v>
          </cell>
          <cell r="I36" t="str">
            <v>沈阳体育学院</v>
          </cell>
          <cell r="J36" t="str">
            <v>硕士研究生</v>
          </cell>
          <cell r="K36" t="str">
            <v>体育教学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6"/>
  <sheetViews>
    <sheetView tabSelected="1" workbookViewId="0">
      <pane ySplit="4" topLeftCell="A5" activePane="bottomLeft" state="frozen"/>
      <selection/>
      <selection pane="bottomLeft" activeCell="K3" sqref="K3:K4"/>
    </sheetView>
  </sheetViews>
  <sheetFormatPr defaultColWidth="8.88888888888889" defaultRowHeight="14.4"/>
  <cols>
    <col min="1" max="1" width="4.34259259259259" style="1" customWidth="1"/>
    <col min="2" max="2" width="9.65740740740741" style="1" customWidth="1"/>
    <col min="3" max="3" width="6.37037037037037" style="1" customWidth="1"/>
    <col min="4" max="4" width="7.77777777777778" style="1" customWidth="1"/>
    <col min="5" max="5" width="7.77777777777778" style="4" customWidth="1"/>
    <col min="6" max="6" width="8.88888888888889" style="4" customWidth="1"/>
    <col min="7" max="9" width="7.77777777777778" style="4" customWidth="1"/>
    <col min="10" max="11" width="10.3333333333333" style="4" customWidth="1"/>
    <col min="12" max="12" width="8.22222222222222" style="1" customWidth="1"/>
    <col min="13" max="16" width="8.33333333333333" style="1" customWidth="1"/>
    <col min="17" max="17" width="7.66666666666667" style="1" customWidth="1"/>
    <col min="18" max="18" width="5.75" style="1" customWidth="1"/>
    <col min="19" max="19" width="6.37962962962963" style="1" customWidth="1"/>
    <col min="20" max="20" width="8.55555555555556" style="1" customWidth="1"/>
    <col min="21" max="16384" width="8.88888888888889" style="1"/>
  </cols>
  <sheetData>
    <row r="1" s="1" customFormat="1" ht="17.4" spans="1:20">
      <c r="A1" s="5" t="s">
        <v>0</v>
      </c>
      <c r="B1" s="5"/>
      <c r="C1" s="5"/>
      <c r="D1" s="6"/>
      <c r="E1" s="7"/>
      <c r="F1" s="7"/>
      <c r="G1" s="7"/>
      <c r="H1" s="7"/>
      <c r="I1" s="7"/>
      <c r="J1" s="7"/>
      <c r="K1" s="7"/>
      <c r="L1" s="6"/>
      <c r="M1" s="6"/>
      <c r="N1" s="6"/>
      <c r="O1" s="18"/>
      <c r="P1" s="18"/>
      <c r="Q1" s="6"/>
      <c r="R1" s="6"/>
      <c r="S1" s="6"/>
      <c r="T1" s="6"/>
    </row>
    <row r="2" s="1" customFormat="1" ht="48" customHeight="1" spans="1:20">
      <c r="A2" s="8" t="s">
        <v>1</v>
      </c>
      <c r="B2" s="8"/>
      <c r="C2" s="8"/>
      <c r="D2" s="8"/>
      <c r="E2" s="9"/>
      <c r="F2" s="9"/>
      <c r="G2" s="9"/>
      <c r="H2" s="9"/>
      <c r="I2" s="9"/>
      <c r="J2" s="9"/>
      <c r="K2" s="9"/>
      <c r="L2" s="8"/>
      <c r="M2" s="8"/>
      <c r="N2" s="8"/>
      <c r="O2" s="8"/>
      <c r="P2" s="8"/>
      <c r="Q2" s="8"/>
      <c r="R2" s="8"/>
      <c r="S2" s="8"/>
      <c r="T2" s="8"/>
    </row>
    <row r="3" s="2" customFormat="1" ht="15.6" spans="1:20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9" t="s">
        <v>13</v>
      </c>
      <c r="M3" s="20" t="s">
        <v>14</v>
      </c>
      <c r="N3" s="20"/>
      <c r="O3" s="20"/>
      <c r="P3" s="21" t="s">
        <v>15</v>
      </c>
      <c r="Q3" s="21" t="s">
        <v>16</v>
      </c>
      <c r="R3" s="29" t="s">
        <v>17</v>
      </c>
      <c r="S3" s="29" t="s">
        <v>18</v>
      </c>
      <c r="T3" s="29" t="s">
        <v>19</v>
      </c>
    </row>
    <row r="4" s="2" customFormat="1" ht="31.2" spans="1:20">
      <c r="A4" s="12"/>
      <c r="B4" s="12"/>
      <c r="C4" s="12"/>
      <c r="D4" s="12"/>
      <c r="E4" s="13"/>
      <c r="F4" s="13"/>
      <c r="G4" s="13"/>
      <c r="H4" s="13"/>
      <c r="I4" s="13"/>
      <c r="J4" s="13"/>
      <c r="K4" s="13"/>
      <c r="L4" s="22"/>
      <c r="M4" s="20" t="s">
        <v>20</v>
      </c>
      <c r="N4" s="20" t="s">
        <v>21</v>
      </c>
      <c r="O4" s="23" t="s">
        <v>22</v>
      </c>
      <c r="P4" s="24"/>
      <c r="Q4" s="24"/>
      <c r="R4" s="29"/>
      <c r="S4" s="29"/>
      <c r="T4" s="29"/>
    </row>
    <row r="5" s="3" customFormat="1" ht="43" customHeight="1" spans="1:20">
      <c r="A5" s="14">
        <v>1</v>
      </c>
      <c r="B5" s="14" t="s">
        <v>23</v>
      </c>
      <c r="C5" s="15" t="s">
        <v>24</v>
      </c>
      <c r="D5" s="15" t="s">
        <v>25</v>
      </c>
      <c r="E5" s="16" t="str">
        <f>VLOOKUP(D5,[1]Sheet1!A:D,4,0)</f>
        <v>男</v>
      </c>
      <c r="F5" s="15" t="s">
        <v>26</v>
      </c>
      <c r="G5" s="16" t="str">
        <f>VLOOKUP(D5,[1]Sheet1!A:G,7,0)</f>
        <v>回族</v>
      </c>
      <c r="H5" s="16" t="s">
        <v>27</v>
      </c>
      <c r="I5" s="16" t="s">
        <v>28</v>
      </c>
      <c r="J5" s="16" t="str">
        <f>VLOOKUP(D5,[1]Sheet1!A:I,9,0)</f>
        <v>咸阳师范学院</v>
      </c>
      <c r="K5" s="16" t="str">
        <f>VLOOKUP(D5,[1]Sheet1!A:K,11,0)</f>
        <v>汉语言文学</v>
      </c>
      <c r="L5" s="25">
        <v>111</v>
      </c>
      <c r="M5" s="25">
        <v>85.3</v>
      </c>
      <c r="N5" s="25"/>
      <c r="O5" s="25">
        <v>85.3</v>
      </c>
      <c r="P5" s="25">
        <v>80.78</v>
      </c>
      <c r="Q5" s="14">
        <v>1</v>
      </c>
      <c r="R5" s="25" t="s">
        <v>29</v>
      </c>
      <c r="S5" s="25" t="s">
        <v>29</v>
      </c>
      <c r="T5" s="30"/>
    </row>
    <row r="6" s="3" customFormat="1" ht="43" customHeight="1" spans="1:20">
      <c r="A6" s="14">
        <v>2</v>
      </c>
      <c r="B6" s="14" t="s">
        <v>23</v>
      </c>
      <c r="C6" s="15" t="s">
        <v>24</v>
      </c>
      <c r="D6" s="15" t="s">
        <v>30</v>
      </c>
      <c r="E6" s="16" t="str">
        <f>VLOOKUP(D6,[1]Sheet1!A:D,4,0)</f>
        <v>男</v>
      </c>
      <c r="F6" s="15" t="s">
        <v>31</v>
      </c>
      <c r="G6" s="16" t="str">
        <f>VLOOKUP(D6,[1]Sheet1!A:G,7,0)</f>
        <v>汉族</v>
      </c>
      <c r="H6" s="16" t="s">
        <v>27</v>
      </c>
      <c r="I6" s="16" t="s">
        <v>28</v>
      </c>
      <c r="J6" s="16" t="str">
        <f>VLOOKUP(D6,[1]Sheet1!A:I,9,0)</f>
        <v>中国矿业大学银川学院</v>
      </c>
      <c r="K6" s="16" t="str">
        <f>VLOOKUP(D6,[1]Sheet1!A:K,11,0)</f>
        <v>汉语言文学</v>
      </c>
      <c r="L6" s="25">
        <v>111</v>
      </c>
      <c r="M6" s="25">
        <v>82.2</v>
      </c>
      <c r="N6" s="25"/>
      <c r="O6" s="25">
        <v>82.2</v>
      </c>
      <c r="P6" s="25">
        <v>78.92</v>
      </c>
      <c r="Q6" s="14">
        <v>2</v>
      </c>
      <c r="R6" s="25" t="s">
        <v>29</v>
      </c>
      <c r="S6" s="25" t="s">
        <v>29</v>
      </c>
      <c r="T6" s="30"/>
    </row>
    <row r="7" s="3" customFormat="1" ht="43" customHeight="1" spans="1:20">
      <c r="A7" s="14">
        <v>3</v>
      </c>
      <c r="B7" s="14" t="s">
        <v>23</v>
      </c>
      <c r="C7" s="15" t="s">
        <v>24</v>
      </c>
      <c r="D7" s="15" t="s">
        <v>32</v>
      </c>
      <c r="E7" s="16" t="str">
        <f>VLOOKUP(D7,[1]Sheet1!A:D,4,0)</f>
        <v>男</v>
      </c>
      <c r="F7" s="15" t="s">
        <v>33</v>
      </c>
      <c r="G7" s="16" t="str">
        <f>VLOOKUP(D7,[1]Sheet1!A:G,7,0)</f>
        <v>汉族</v>
      </c>
      <c r="H7" s="16" t="s">
        <v>27</v>
      </c>
      <c r="I7" s="16" t="s">
        <v>28</v>
      </c>
      <c r="J7" s="16" t="str">
        <f>VLOOKUP(D7,[1]Sheet1!A:I,9,0)</f>
        <v>宁夏大学</v>
      </c>
      <c r="K7" s="16" t="str">
        <f>VLOOKUP(D7,[1]Sheet1!A:K,11,0)</f>
        <v>汉语言文学（教师教育）</v>
      </c>
      <c r="L7" s="25">
        <v>99.5</v>
      </c>
      <c r="M7" s="25">
        <v>81.2</v>
      </c>
      <c r="N7" s="25"/>
      <c r="O7" s="25">
        <v>81.2</v>
      </c>
      <c r="P7" s="25">
        <v>75.25</v>
      </c>
      <c r="Q7" s="14">
        <v>3</v>
      </c>
      <c r="R7" s="25" t="s">
        <v>29</v>
      </c>
      <c r="S7" s="25" t="s">
        <v>29</v>
      </c>
      <c r="T7" s="30"/>
    </row>
    <row r="8" s="3" customFormat="1" ht="43" customHeight="1" spans="1:20">
      <c r="A8" s="14">
        <v>4</v>
      </c>
      <c r="B8" s="14" t="s">
        <v>23</v>
      </c>
      <c r="C8" s="15" t="s">
        <v>34</v>
      </c>
      <c r="D8" s="15" t="s">
        <v>35</v>
      </c>
      <c r="E8" s="16" t="str">
        <f>VLOOKUP(D8,[1]Sheet1!A:D,4,0)</f>
        <v>女</v>
      </c>
      <c r="F8" s="15" t="s">
        <v>36</v>
      </c>
      <c r="G8" s="16" t="str">
        <f>VLOOKUP(D8,[1]Sheet1!A:G,7,0)</f>
        <v>回族</v>
      </c>
      <c r="H8" s="16" t="s">
        <v>27</v>
      </c>
      <c r="I8" s="16" t="s">
        <v>28</v>
      </c>
      <c r="J8" s="16" t="str">
        <f>VLOOKUP(D8,[1]Sheet1!A:I,9,0)</f>
        <v>宁夏大学</v>
      </c>
      <c r="K8" s="16" t="str">
        <f>VLOOKUP(D8,[1]Sheet1!A:K,11,0)</f>
        <v>汉语言文学</v>
      </c>
      <c r="L8" s="25">
        <v>117</v>
      </c>
      <c r="M8" s="25">
        <v>83.9</v>
      </c>
      <c r="N8" s="25"/>
      <c r="O8" s="25">
        <v>83.9</v>
      </c>
      <c r="P8" s="25">
        <v>81.54</v>
      </c>
      <c r="Q8" s="14">
        <v>1</v>
      </c>
      <c r="R8" s="25" t="s">
        <v>29</v>
      </c>
      <c r="S8" s="25" t="s">
        <v>29</v>
      </c>
      <c r="T8" s="30"/>
    </row>
    <row r="9" s="3" customFormat="1" ht="43" customHeight="1" spans="1:20">
      <c r="A9" s="14">
        <v>5</v>
      </c>
      <c r="B9" s="14" t="s">
        <v>23</v>
      </c>
      <c r="C9" s="15" t="s">
        <v>34</v>
      </c>
      <c r="D9" s="15" t="s">
        <v>37</v>
      </c>
      <c r="E9" s="16" t="str">
        <f>VLOOKUP(D9,[1]Sheet1!A:D,4,0)</f>
        <v>女</v>
      </c>
      <c r="F9" s="15" t="s">
        <v>38</v>
      </c>
      <c r="G9" s="16" t="str">
        <f>VLOOKUP(D9,[1]Sheet1!A:G,7,0)</f>
        <v>汉族</v>
      </c>
      <c r="H9" s="16" t="s">
        <v>27</v>
      </c>
      <c r="I9" s="16" t="s">
        <v>28</v>
      </c>
      <c r="J9" s="16" t="str">
        <f>VLOOKUP(D9,[1]Sheet1!A:I,9,0)</f>
        <v>四川师范大学</v>
      </c>
      <c r="K9" s="16" t="str">
        <f>VLOOKUP(D9,[1]Sheet1!A:K,11,0)</f>
        <v>汉语言文学</v>
      </c>
      <c r="L9" s="25">
        <v>120.5</v>
      </c>
      <c r="M9" s="25">
        <v>78.4</v>
      </c>
      <c r="N9" s="25"/>
      <c r="O9" s="25">
        <v>78.4</v>
      </c>
      <c r="P9" s="25">
        <v>79.17</v>
      </c>
      <c r="Q9" s="14">
        <v>2</v>
      </c>
      <c r="R9" s="25" t="s">
        <v>29</v>
      </c>
      <c r="S9" s="25" t="s">
        <v>29</v>
      </c>
      <c r="T9" s="30"/>
    </row>
    <row r="10" s="3" customFormat="1" ht="43" customHeight="1" spans="1:20">
      <c r="A10" s="14">
        <v>6</v>
      </c>
      <c r="B10" s="14" t="s">
        <v>23</v>
      </c>
      <c r="C10" s="15" t="s">
        <v>34</v>
      </c>
      <c r="D10" s="15" t="s">
        <v>39</v>
      </c>
      <c r="E10" s="16" t="str">
        <f>VLOOKUP(D10,[1]Sheet1!A:D,4,0)</f>
        <v>女</v>
      </c>
      <c r="F10" s="15" t="s">
        <v>40</v>
      </c>
      <c r="G10" s="16" t="str">
        <f>VLOOKUP(D10,[1]Sheet1!A:G,7,0)</f>
        <v>汉族</v>
      </c>
      <c r="H10" s="16" t="s">
        <v>41</v>
      </c>
      <c r="I10" s="16" t="s">
        <v>42</v>
      </c>
      <c r="J10" s="16" t="str">
        <f>VLOOKUP(D10,[1]Sheet1!A:I,9,0)</f>
        <v>西藏民族大学</v>
      </c>
      <c r="K10" s="16" t="str">
        <f>VLOOKUP(D10,[1]Sheet1!A:K,11,0)</f>
        <v>汉语言文字学</v>
      </c>
      <c r="L10" s="25">
        <v>120</v>
      </c>
      <c r="M10" s="25">
        <v>77.9</v>
      </c>
      <c r="N10" s="25"/>
      <c r="O10" s="25">
        <v>77.9</v>
      </c>
      <c r="P10" s="25">
        <v>78.74</v>
      </c>
      <c r="Q10" s="14">
        <v>3</v>
      </c>
      <c r="R10" s="25" t="s">
        <v>29</v>
      </c>
      <c r="S10" s="25" t="s">
        <v>29</v>
      </c>
      <c r="T10" s="30"/>
    </row>
    <row r="11" s="3" customFormat="1" ht="43" customHeight="1" spans="1:20">
      <c r="A11" s="14">
        <v>7</v>
      </c>
      <c r="B11" s="14" t="s">
        <v>43</v>
      </c>
      <c r="C11" s="15" t="s">
        <v>44</v>
      </c>
      <c r="D11" s="15" t="s">
        <v>45</v>
      </c>
      <c r="E11" s="16" t="str">
        <f>VLOOKUP(D11,[1]Sheet1!A:D,4,0)</f>
        <v>女</v>
      </c>
      <c r="F11" s="15" t="s">
        <v>46</v>
      </c>
      <c r="G11" s="16" t="str">
        <f>VLOOKUP(D11,[1]Sheet1!A:G,7,0)</f>
        <v>汉族</v>
      </c>
      <c r="H11" s="16" t="s">
        <v>27</v>
      </c>
      <c r="I11" s="16" t="s">
        <v>28</v>
      </c>
      <c r="J11" s="16" t="str">
        <f>VLOOKUP(D11,[1]Sheet1!A:I,9,0)</f>
        <v>宁夏师范学院</v>
      </c>
      <c r="K11" s="16" t="str">
        <f>VLOOKUP(D11,[1]Sheet1!A:K,11,0)</f>
        <v>历史学</v>
      </c>
      <c r="L11" s="25">
        <v>119</v>
      </c>
      <c r="M11" s="25">
        <v>78.96</v>
      </c>
      <c r="N11" s="25"/>
      <c r="O11" s="25">
        <v>78.96</v>
      </c>
      <c r="P11" s="25">
        <v>79.11</v>
      </c>
      <c r="Q11" s="14">
        <v>1</v>
      </c>
      <c r="R11" s="25" t="s">
        <v>29</v>
      </c>
      <c r="S11" s="25" t="s">
        <v>29</v>
      </c>
      <c r="T11" s="30"/>
    </row>
    <row r="12" s="3" customFormat="1" ht="43" customHeight="1" spans="1:20">
      <c r="A12" s="14">
        <v>8</v>
      </c>
      <c r="B12" s="14" t="s">
        <v>47</v>
      </c>
      <c r="C12" s="15" t="s">
        <v>48</v>
      </c>
      <c r="D12" s="15" t="s">
        <v>49</v>
      </c>
      <c r="E12" s="16" t="str">
        <f>VLOOKUP(D12,[1]Sheet1!A:D,4,0)</f>
        <v>男</v>
      </c>
      <c r="F12" s="15" t="s">
        <v>50</v>
      </c>
      <c r="G12" s="16" t="str">
        <f>VLOOKUP(D12,[1]Sheet1!A:G,7,0)</f>
        <v>汉族</v>
      </c>
      <c r="H12" s="16" t="s">
        <v>27</v>
      </c>
      <c r="I12" s="16" t="s">
        <v>28</v>
      </c>
      <c r="J12" s="16" t="str">
        <f>VLOOKUP(D12,[1]Sheet1!A:I,9,0)</f>
        <v>宁夏师范学院</v>
      </c>
      <c r="K12" s="16" t="str">
        <f>VLOOKUP(D12,[1]Sheet1!A:K,11,0)</f>
        <v>数学与应用数学</v>
      </c>
      <c r="L12" s="25">
        <v>92.5</v>
      </c>
      <c r="M12" s="25">
        <v>80.6</v>
      </c>
      <c r="N12" s="25"/>
      <c r="O12" s="25">
        <v>80.6</v>
      </c>
      <c r="P12" s="25">
        <v>73.03</v>
      </c>
      <c r="Q12" s="14">
        <v>1</v>
      </c>
      <c r="R12" s="25" t="s">
        <v>29</v>
      </c>
      <c r="S12" s="25" t="s">
        <v>29</v>
      </c>
      <c r="T12" s="30"/>
    </row>
    <row r="13" s="3" customFormat="1" ht="43" customHeight="1" spans="1:20">
      <c r="A13" s="14">
        <v>9</v>
      </c>
      <c r="B13" s="14" t="s">
        <v>47</v>
      </c>
      <c r="C13" s="15" t="s">
        <v>48</v>
      </c>
      <c r="D13" s="15" t="s">
        <v>51</v>
      </c>
      <c r="E13" s="16" t="str">
        <f>VLOOKUP(D13,[1]Sheet1!A:D,4,0)</f>
        <v>男</v>
      </c>
      <c r="F13" s="15" t="s">
        <v>52</v>
      </c>
      <c r="G13" s="16" t="str">
        <f>VLOOKUP(D13,[1]Sheet1!A:G,7,0)</f>
        <v>汉族</v>
      </c>
      <c r="H13" s="16" t="s">
        <v>27</v>
      </c>
      <c r="I13" s="16" t="s">
        <v>28</v>
      </c>
      <c r="J13" s="16" t="str">
        <f>VLOOKUP(D13,[1]Sheet1!A:I,9,0)</f>
        <v>兰州文理学院</v>
      </c>
      <c r="K13" s="16" t="str">
        <f>VLOOKUP(D13,[1]Sheet1!A:K,11,0)</f>
        <v>数学与应用数学</v>
      </c>
      <c r="L13" s="25">
        <v>81</v>
      </c>
      <c r="M13" s="25">
        <v>79.9</v>
      </c>
      <c r="N13" s="25"/>
      <c r="O13" s="25">
        <v>79.9</v>
      </c>
      <c r="P13" s="25">
        <v>69.54</v>
      </c>
      <c r="Q13" s="14">
        <v>2</v>
      </c>
      <c r="R13" s="25" t="s">
        <v>29</v>
      </c>
      <c r="S13" s="25" t="s">
        <v>29</v>
      </c>
      <c r="T13" s="30"/>
    </row>
    <row r="14" s="3" customFormat="1" ht="43" customHeight="1" spans="1:20">
      <c r="A14" s="14">
        <v>10</v>
      </c>
      <c r="B14" s="14" t="s">
        <v>47</v>
      </c>
      <c r="C14" s="15" t="s">
        <v>53</v>
      </c>
      <c r="D14" s="15" t="s">
        <v>54</v>
      </c>
      <c r="E14" s="16" t="str">
        <f>VLOOKUP(D14,[1]Sheet1!A:D,4,0)</f>
        <v>女</v>
      </c>
      <c r="F14" s="15" t="s">
        <v>55</v>
      </c>
      <c r="G14" s="16" t="str">
        <f>VLOOKUP(D14,[1]Sheet1!A:G,7,0)</f>
        <v>汉族</v>
      </c>
      <c r="H14" s="16" t="s">
        <v>27</v>
      </c>
      <c r="I14" s="16" t="s">
        <v>28</v>
      </c>
      <c r="J14" s="16" t="str">
        <f>VLOOKUP(D14,[1]Sheet1!A:I,9,0)</f>
        <v>宁夏师范学院</v>
      </c>
      <c r="K14" s="16" t="str">
        <f>VLOOKUP(D14,[1]Sheet1!A:K,11,0)</f>
        <v>数学与应用数学</v>
      </c>
      <c r="L14" s="25">
        <v>85</v>
      </c>
      <c r="M14" s="25">
        <v>82.6</v>
      </c>
      <c r="N14" s="25"/>
      <c r="O14" s="25">
        <v>82.6</v>
      </c>
      <c r="P14" s="25">
        <v>72.23</v>
      </c>
      <c r="Q14" s="14">
        <v>1</v>
      </c>
      <c r="R14" s="25" t="s">
        <v>29</v>
      </c>
      <c r="S14" s="25" t="s">
        <v>29</v>
      </c>
      <c r="T14" s="30"/>
    </row>
    <row r="15" s="3" customFormat="1" ht="43" customHeight="1" spans="1:20">
      <c r="A15" s="14">
        <v>11</v>
      </c>
      <c r="B15" s="14" t="s">
        <v>47</v>
      </c>
      <c r="C15" s="15" t="s">
        <v>53</v>
      </c>
      <c r="D15" s="15" t="s">
        <v>56</v>
      </c>
      <c r="E15" s="16" t="str">
        <f>VLOOKUP(D15,[1]Sheet1!A:D,4,0)</f>
        <v>女</v>
      </c>
      <c r="F15" s="15" t="s">
        <v>57</v>
      </c>
      <c r="G15" s="16" t="str">
        <f>VLOOKUP(D15,[1]Sheet1!A:G,7,0)</f>
        <v>回族</v>
      </c>
      <c r="H15" s="16" t="s">
        <v>27</v>
      </c>
      <c r="I15" s="16" t="s">
        <v>28</v>
      </c>
      <c r="J15" s="16" t="str">
        <f>VLOOKUP(D15,[1]Sheet1!A:I,9,0)</f>
        <v>宁夏大学</v>
      </c>
      <c r="K15" s="16" t="str">
        <f>VLOOKUP(D15,[1]Sheet1!A:K,11,0)</f>
        <v>数学与应用数学（教师教育）</v>
      </c>
      <c r="L15" s="25">
        <v>87.5</v>
      </c>
      <c r="M15" s="25">
        <v>79.4</v>
      </c>
      <c r="N15" s="25"/>
      <c r="O15" s="25">
        <v>79.4</v>
      </c>
      <c r="P15" s="25">
        <v>70.97</v>
      </c>
      <c r="Q15" s="14">
        <v>2</v>
      </c>
      <c r="R15" s="25" t="s">
        <v>29</v>
      </c>
      <c r="S15" s="25" t="s">
        <v>29</v>
      </c>
      <c r="T15" s="30"/>
    </row>
    <row r="16" s="3" customFormat="1" ht="43" customHeight="1" spans="1:20">
      <c r="A16" s="14">
        <v>12</v>
      </c>
      <c r="B16" s="14" t="s">
        <v>58</v>
      </c>
      <c r="C16" s="15" t="s">
        <v>59</v>
      </c>
      <c r="D16" s="15" t="s">
        <v>60</v>
      </c>
      <c r="E16" s="16" t="str">
        <f>VLOOKUP(D16,[1]Sheet1!A:D,4,0)</f>
        <v>男</v>
      </c>
      <c r="F16" s="15" t="s">
        <v>61</v>
      </c>
      <c r="G16" s="16" t="str">
        <f>VLOOKUP(D16,[1]Sheet1!A:G,7,0)</f>
        <v>汉族</v>
      </c>
      <c r="H16" s="16" t="s">
        <v>27</v>
      </c>
      <c r="I16" s="16" t="s">
        <v>28</v>
      </c>
      <c r="J16" s="16" t="str">
        <f>VLOOKUP(D16,[1]Sheet1!A:I,9,0)</f>
        <v>北方民族大学</v>
      </c>
      <c r="K16" s="16" t="str">
        <f>VLOOKUP(D16,[1]Sheet1!A:K,11,0)</f>
        <v>汉语言文学</v>
      </c>
      <c r="L16" s="25">
        <v>111</v>
      </c>
      <c r="M16" s="25">
        <v>87.1</v>
      </c>
      <c r="N16" s="26"/>
      <c r="O16" s="25">
        <v>87.1</v>
      </c>
      <c r="P16" s="26">
        <v>81.86</v>
      </c>
      <c r="Q16" s="31">
        <v>1</v>
      </c>
      <c r="R16" s="25" t="s">
        <v>29</v>
      </c>
      <c r="S16" s="25" t="s">
        <v>29</v>
      </c>
      <c r="T16" s="30"/>
    </row>
    <row r="17" s="3" customFormat="1" ht="43" customHeight="1" spans="1:20">
      <c r="A17" s="14">
        <v>13</v>
      </c>
      <c r="B17" s="14" t="s">
        <v>58</v>
      </c>
      <c r="C17" s="15" t="s">
        <v>59</v>
      </c>
      <c r="D17" s="15" t="s">
        <v>62</v>
      </c>
      <c r="E17" s="16" t="str">
        <f>VLOOKUP(D17,[1]Sheet1!A:D,4,0)</f>
        <v>男</v>
      </c>
      <c r="F17" s="15" t="s">
        <v>46</v>
      </c>
      <c r="G17" s="16" t="str">
        <f>VLOOKUP(D17,[1]Sheet1!A:G,7,0)</f>
        <v>汉族</v>
      </c>
      <c r="H17" s="16" t="s">
        <v>27</v>
      </c>
      <c r="I17" s="16" t="s">
        <v>28</v>
      </c>
      <c r="J17" s="16" t="str">
        <f>VLOOKUP(D17,[1]Sheet1!A:I,9,0)</f>
        <v>太原师范学院</v>
      </c>
      <c r="K17" s="16" t="str">
        <f>VLOOKUP(D17,[1]Sheet1!A:K,11,0)</f>
        <v>汉语言文学</v>
      </c>
      <c r="L17" s="25">
        <v>111.5</v>
      </c>
      <c r="M17" s="25">
        <v>85.94</v>
      </c>
      <c r="N17" s="26"/>
      <c r="O17" s="25">
        <v>85.94</v>
      </c>
      <c r="P17" s="26">
        <v>81.29</v>
      </c>
      <c r="Q17" s="31">
        <v>2</v>
      </c>
      <c r="R17" s="25" t="s">
        <v>29</v>
      </c>
      <c r="S17" s="25" t="s">
        <v>29</v>
      </c>
      <c r="T17" s="30"/>
    </row>
    <row r="18" s="3" customFormat="1" ht="43" customHeight="1" spans="1:20">
      <c r="A18" s="14">
        <v>14</v>
      </c>
      <c r="B18" s="14" t="s">
        <v>58</v>
      </c>
      <c r="C18" s="15" t="s">
        <v>59</v>
      </c>
      <c r="D18" s="15" t="s">
        <v>63</v>
      </c>
      <c r="E18" s="16" t="str">
        <f>VLOOKUP(D18,[1]Sheet1!A:D,4,0)</f>
        <v>男</v>
      </c>
      <c r="F18" s="15" t="s">
        <v>64</v>
      </c>
      <c r="G18" s="16" t="str">
        <f>VLOOKUP(D18,[1]Sheet1!A:G,7,0)</f>
        <v>汉族</v>
      </c>
      <c r="H18" s="16" t="s">
        <v>27</v>
      </c>
      <c r="I18" s="16" t="s">
        <v>28</v>
      </c>
      <c r="J18" s="16" t="str">
        <f>VLOOKUP(D18,[1]Sheet1!A:I,9,0)</f>
        <v>宁夏师范学院</v>
      </c>
      <c r="K18" s="16" t="str">
        <f>VLOOKUP(D18,[1]Sheet1!A:K,11,0)</f>
        <v>小学教育</v>
      </c>
      <c r="L18" s="25">
        <v>112.5</v>
      </c>
      <c r="M18" s="25">
        <v>85.24</v>
      </c>
      <c r="N18" s="26"/>
      <c r="O18" s="25">
        <v>85.24</v>
      </c>
      <c r="P18" s="26">
        <v>81.14</v>
      </c>
      <c r="Q18" s="31">
        <v>3</v>
      </c>
      <c r="R18" s="25" t="s">
        <v>29</v>
      </c>
      <c r="S18" s="25" t="s">
        <v>29</v>
      </c>
      <c r="T18" s="30"/>
    </row>
    <row r="19" s="3" customFormat="1" ht="43" customHeight="1" spans="1:20">
      <c r="A19" s="14">
        <v>15</v>
      </c>
      <c r="B19" s="14" t="s">
        <v>58</v>
      </c>
      <c r="C19" s="15" t="s">
        <v>59</v>
      </c>
      <c r="D19" s="15" t="s">
        <v>65</v>
      </c>
      <c r="E19" s="16" t="str">
        <f>VLOOKUP(D19,[1]Sheet1!A:D,4,0)</f>
        <v>男</v>
      </c>
      <c r="F19" s="15" t="s">
        <v>66</v>
      </c>
      <c r="G19" s="16" t="str">
        <f>VLOOKUP(D19,[1]Sheet1!A:G,7,0)</f>
        <v>汉族</v>
      </c>
      <c r="H19" s="16" t="s">
        <v>27</v>
      </c>
      <c r="I19" s="16" t="s">
        <v>28</v>
      </c>
      <c r="J19" s="16" t="str">
        <f>VLOOKUP(D19,[1]Sheet1!A:I,9,0)</f>
        <v>中国矿业大学银川学院</v>
      </c>
      <c r="K19" s="16" t="str">
        <f>VLOOKUP(D19,[1]Sheet1!A:K,11,0)</f>
        <v>汉语言文学</v>
      </c>
      <c r="L19" s="25">
        <v>102</v>
      </c>
      <c r="M19" s="25">
        <v>87.66</v>
      </c>
      <c r="N19" s="26"/>
      <c r="O19" s="25">
        <v>87.66</v>
      </c>
      <c r="P19" s="26">
        <v>79.8</v>
      </c>
      <c r="Q19" s="31">
        <v>4</v>
      </c>
      <c r="R19" s="25" t="s">
        <v>29</v>
      </c>
      <c r="S19" s="25" t="s">
        <v>29</v>
      </c>
      <c r="T19" s="30"/>
    </row>
    <row r="20" s="3" customFormat="1" ht="43" customHeight="1" spans="1:20">
      <c r="A20" s="14">
        <v>16</v>
      </c>
      <c r="B20" s="14" t="s">
        <v>58</v>
      </c>
      <c r="C20" s="15" t="s">
        <v>59</v>
      </c>
      <c r="D20" s="15" t="s">
        <v>67</v>
      </c>
      <c r="E20" s="16" t="str">
        <f>VLOOKUP(D20,[1]Sheet1!A:D,4,0)</f>
        <v>男</v>
      </c>
      <c r="F20" s="15" t="s">
        <v>68</v>
      </c>
      <c r="G20" s="16" t="str">
        <f>VLOOKUP(D20,[1]Sheet1!A:G,7,0)</f>
        <v>汉族</v>
      </c>
      <c r="H20" s="16" t="s">
        <v>27</v>
      </c>
      <c r="I20" s="16" t="s">
        <v>28</v>
      </c>
      <c r="J20" s="16" t="str">
        <f>VLOOKUP(D20,[1]Sheet1!A:I,9,0)</f>
        <v>宁夏大学</v>
      </c>
      <c r="K20" s="16" t="str">
        <f>VLOOKUP(D20,[1]Sheet1!A:K,11,0)</f>
        <v>汉语言文学</v>
      </c>
      <c r="L20" s="25">
        <v>103</v>
      </c>
      <c r="M20" s="25">
        <v>86.26</v>
      </c>
      <c r="N20" s="26"/>
      <c r="O20" s="25">
        <v>86.26</v>
      </c>
      <c r="P20" s="26">
        <v>79.23</v>
      </c>
      <c r="Q20" s="31">
        <v>5</v>
      </c>
      <c r="R20" s="25" t="s">
        <v>29</v>
      </c>
      <c r="S20" s="25" t="s">
        <v>29</v>
      </c>
      <c r="T20" s="30"/>
    </row>
    <row r="21" s="3" customFormat="1" ht="43" customHeight="1" spans="1:20">
      <c r="A21" s="14">
        <v>17</v>
      </c>
      <c r="B21" s="14" t="s">
        <v>58</v>
      </c>
      <c r="C21" s="15" t="s">
        <v>59</v>
      </c>
      <c r="D21" s="15" t="s">
        <v>69</v>
      </c>
      <c r="E21" s="16" t="str">
        <f>VLOOKUP(D21,[1]Sheet1!A:D,4,0)</f>
        <v>男</v>
      </c>
      <c r="F21" s="15" t="s">
        <v>70</v>
      </c>
      <c r="G21" s="16" t="str">
        <f>VLOOKUP(D21,[1]Sheet1!A:G,7,0)</f>
        <v>回族</v>
      </c>
      <c r="H21" s="16" t="s">
        <v>27</v>
      </c>
      <c r="I21" s="16" t="s">
        <v>28</v>
      </c>
      <c r="J21" s="16" t="str">
        <f>VLOOKUP(D21,[1]Sheet1!A:I,9,0)</f>
        <v>西安翻译学院</v>
      </c>
      <c r="K21" s="16" t="str">
        <f>VLOOKUP(D21,[1]Sheet1!A:K,11,0)</f>
        <v>汉语言文学</v>
      </c>
      <c r="L21" s="25">
        <v>94.5</v>
      </c>
      <c r="M21" s="25">
        <v>89.5</v>
      </c>
      <c r="N21" s="26"/>
      <c r="O21" s="25">
        <v>89.5</v>
      </c>
      <c r="P21" s="26">
        <v>78.9</v>
      </c>
      <c r="Q21" s="31">
        <v>6</v>
      </c>
      <c r="R21" s="25" t="s">
        <v>29</v>
      </c>
      <c r="S21" s="25" t="s">
        <v>29</v>
      </c>
      <c r="T21" s="30"/>
    </row>
    <row r="22" s="3" customFormat="1" ht="43" customHeight="1" spans="1:20">
      <c r="A22" s="14">
        <v>18</v>
      </c>
      <c r="B22" s="14" t="s">
        <v>58</v>
      </c>
      <c r="C22" s="15" t="s">
        <v>59</v>
      </c>
      <c r="D22" s="15" t="s">
        <v>71</v>
      </c>
      <c r="E22" s="16" t="str">
        <f>VLOOKUP(D22,[1]Sheet1!A:D,4,0)</f>
        <v>男</v>
      </c>
      <c r="F22" s="15" t="s">
        <v>26</v>
      </c>
      <c r="G22" s="16" t="str">
        <f>VLOOKUP(D22,[1]Sheet1!A:G,7,0)</f>
        <v>回族</v>
      </c>
      <c r="H22" s="16" t="s">
        <v>27</v>
      </c>
      <c r="I22" s="16" t="s">
        <v>28</v>
      </c>
      <c r="J22" s="16" t="str">
        <f>VLOOKUP(D22,[1]Sheet1!A:I,9,0)</f>
        <v>中国矿业大学银川学院</v>
      </c>
      <c r="K22" s="16" t="str">
        <f>VLOOKUP(D22,[1]Sheet1!A:K,11,0)</f>
        <v>汉语言文学</v>
      </c>
      <c r="L22" s="25">
        <v>106</v>
      </c>
      <c r="M22" s="25">
        <v>83.3</v>
      </c>
      <c r="N22" s="26"/>
      <c r="O22" s="25">
        <v>83.3</v>
      </c>
      <c r="P22" s="26">
        <v>78.25</v>
      </c>
      <c r="Q22" s="31">
        <v>7</v>
      </c>
      <c r="R22" s="25" t="s">
        <v>29</v>
      </c>
      <c r="S22" s="25" t="s">
        <v>29</v>
      </c>
      <c r="T22" s="30"/>
    </row>
    <row r="23" s="3" customFormat="1" ht="43" customHeight="1" spans="1:20">
      <c r="A23" s="14">
        <v>19</v>
      </c>
      <c r="B23" s="14" t="s">
        <v>58</v>
      </c>
      <c r="C23" s="15" t="s">
        <v>59</v>
      </c>
      <c r="D23" s="15" t="s">
        <v>72</v>
      </c>
      <c r="E23" s="16" t="str">
        <f>VLOOKUP(D23,[1]Sheet1!A:D,4,0)</f>
        <v>男</v>
      </c>
      <c r="F23" s="15" t="s">
        <v>68</v>
      </c>
      <c r="G23" s="16" t="str">
        <f>VLOOKUP(D23,[1]Sheet1!A:G,7,0)</f>
        <v>汉族</v>
      </c>
      <c r="H23" s="16" t="s">
        <v>27</v>
      </c>
      <c r="I23" s="16" t="s">
        <v>28</v>
      </c>
      <c r="J23" s="16" t="str">
        <f>VLOOKUP(D23,[1]Sheet1!A:I,9,0)</f>
        <v>中国矿业大学银川学院</v>
      </c>
      <c r="K23" s="16" t="str">
        <f>VLOOKUP(D23,[1]Sheet1!A:K,11,0)</f>
        <v>汉语言文学</v>
      </c>
      <c r="L23" s="25">
        <v>101</v>
      </c>
      <c r="M23" s="25">
        <v>83.82</v>
      </c>
      <c r="N23" s="26"/>
      <c r="O23" s="25">
        <v>83.82</v>
      </c>
      <c r="P23" s="26">
        <v>77.22</v>
      </c>
      <c r="Q23" s="31">
        <v>8</v>
      </c>
      <c r="R23" s="25" t="s">
        <v>29</v>
      </c>
      <c r="S23" s="25" t="s">
        <v>29</v>
      </c>
      <c r="T23" s="30"/>
    </row>
    <row r="24" s="3" customFormat="1" ht="43" customHeight="1" spans="1:20">
      <c r="A24" s="14">
        <v>20</v>
      </c>
      <c r="B24" s="14" t="s">
        <v>58</v>
      </c>
      <c r="C24" s="15" t="s">
        <v>73</v>
      </c>
      <c r="D24" s="15" t="s">
        <v>74</v>
      </c>
      <c r="E24" s="16" t="str">
        <f>VLOOKUP(D24,[1]Sheet1!A:D,4,0)</f>
        <v>女</v>
      </c>
      <c r="F24" s="15" t="s">
        <v>75</v>
      </c>
      <c r="G24" s="16" t="str">
        <f>VLOOKUP(D24,[1]Sheet1!A:G,7,0)</f>
        <v>汉族</v>
      </c>
      <c r="H24" s="16" t="s">
        <v>27</v>
      </c>
      <c r="I24" s="16" t="s">
        <v>28</v>
      </c>
      <c r="J24" s="16" t="str">
        <f>VLOOKUP(D24,[1]Sheet1!A:I,9,0)</f>
        <v>太原师范学院</v>
      </c>
      <c r="K24" s="16" t="str">
        <f>VLOOKUP(D24,[1]Sheet1!A:K,11,0)</f>
        <v>汉语言文学</v>
      </c>
      <c r="L24" s="25">
        <v>116.5</v>
      </c>
      <c r="M24" s="27">
        <v>80.18</v>
      </c>
      <c r="N24" s="28"/>
      <c r="O24" s="27">
        <v>80.18</v>
      </c>
      <c r="P24" s="28">
        <v>79.18</v>
      </c>
      <c r="Q24" s="31">
        <v>1</v>
      </c>
      <c r="R24" s="25" t="s">
        <v>29</v>
      </c>
      <c r="S24" s="25" t="s">
        <v>29</v>
      </c>
      <c r="T24" s="30"/>
    </row>
    <row r="25" s="3" customFormat="1" ht="43" customHeight="1" spans="1:20">
      <c r="A25" s="14">
        <v>21</v>
      </c>
      <c r="B25" s="14" t="s">
        <v>58</v>
      </c>
      <c r="C25" s="15" t="s">
        <v>73</v>
      </c>
      <c r="D25" s="15" t="s">
        <v>76</v>
      </c>
      <c r="E25" s="16" t="str">
        <f>VLOOKUP(D25,[1]Sheet1!A:D,4,0)</f>
        <v>女</v>
      </c>
      <c r="F25" s="15" t="s">
        <v>77</v>
      </c>
      <c r="G25" s="16" t="str">
        <f>VLOOKUP(D25,[1]Sheet1!A:G,7,0)</f>
        <v>汉族</v>
      </c>
      <c r="H25" s="16" t="s">
        <v>27</v>
      </c>
      <c r="I25" s="16" t="s">
        <v>28</v>
      </c>
      <c r="J25" s="16" t="str">
        <f>VLOOKUP(D25,[1]Sheet1!A:I,9,0)</f>
        <v>江苏海洋大学</v>
      </c>
      <c r="K25" s="16" t="str">
        <f>VLOOKUP(D25,[1]Sheet1!A:K,11,0)</f>
        <v>汉语言文学</v>
      </c>
      <c r="L25" s="25">
        <v>110</v>
      </c>
      <c r="M25" s="25">
        <v>82.86</v>
      </c>
      <c r="N25" s="28"/>
      <c r="O25" s="25">
        <v>82.86</v>
      </c>
      <c r="P25" s="28">
        <v>79.05</v>
      </c>
      <c r="Q25" s="31">
        <v>2</v>
      </c>
      <c r="R25" s="25" t="s">
        <v>29</v>
      </c>
      <c r="S25" s="25" t="s">
        <v>29</v>
      </c>
      <c r="T25" s="30"/>
    </row>
    <row r="26" s="3" customFormat="1" ht="43" customHeight="1" spans="1:20">
      <c r="A26" s="14">
        <v>22</v>
      </c>
      <c r="B26" s="14" t="s">
        <v>58</v>
      </c>
      <c r="C26" s="15" t="s">
        <v>73</v>
      </c>
      <c r="D26" s="15" t="s">
        <v>78</v>
      </c>
      <c r="E26" s="16" t="str">
        <f>VLOOKUP(D26,[1]Sheet1!A:D,4,0)</f>
        <v>女</v>
      </c>
      <c r="F26" s="15" t="s">
        <v>79</v>
      </c>
      <c r="G26" s="16" t="str">
        <f>VLOOKUP(D26,[1]Sheet1!A:G,7,0)</f>
        <v>汉族</v>
      </c>
      <c r="H26" s="16" t="s">
        <v>27</v>
      </c>
      <c r="I26" s="16" t="s">
        <v>28</v>
      </c>
      <c r="J26" s="16" t="str">
        <f>VLOOKUP(D26,[1]Sheet1!A:I,9,0)</f>
        <v>宁夏大学新华学院</v>
      </c>
      <c r="K26" s="16" t="str">
        <f>VLOOKUP(D26,[1]Sheet1!A:K,11,0)</f>
        <v>汉语言文学专业</v>
      </c>
      <c r="L26" s="25">
        <v>108</v>
      </c>
      <c r="M26" s="25">
        <v>83.5</v>
      </c>
      <c r="N26" s="28"/>
      <c r="O26" s="25">
        <v>83.5</v>
      </c>
      <c r="P26" s="28">
        <v>78.9</v>
      </c>
      <c r="Q26" s="31">
        <v>3</v>
      </c>
      <c r="R26" s="25" t="s">
        <v>29</v>
      </c>
      <c r="S26" s="25" t="s">
        <v>29</v>
      </c>
      <c r="T26" s="30"/>
    </row>
    <row r="27" s="3" customFormat="1" ht="43" customHeight="1" spans="1:20">
      <c r="A27" s="14">
        <v>23</v>
      </c>
      <c r="B27" s="14" t="s">
        <v>58</v>
      </c>
      <c r="C27" s="15" t="s">
        <v>73</v>
      </c>
      <c r="D27" s="15" t="s">
        <v>80</v>
      </c>
      <c r="E27" s="16" t="str">
        <f>VLOOKUP(D27,[1]Sheet1!A:D,4,0)</f>
        <v>女</v>
      </c>
      <c r="F27" s="15" t="s">
        <v>81</v>
      </c>
      <c r="G27" s="16" t="str">
        <f>VLOOKUP(D27,[1]Sheet1!A:G,7,0)</f>
        <v>汉族</v>
      </c>
      <c r="H27" s="16" t="s">
        <v>41</v>
      </c>
      <c r="I27" s="16" t="s">
        <v>42</v>
      </c>
      <c r="J27" s="16" t="str">
        <f>VLOOKUP(D27,[1]Sheet1!A:I,9,0)</f>
        <v>宁夏大学</v>
      </c>
      <c r="K27" s="16" t="str">
        <f>VLOOKUP(D27,[1]Sheet1!A:K,11,0)</f>
        <v>小学教育</v>
      </c>
      <c r="L27" s="25">
        <v>114</v>
      </c>
      <c r="M27" s="27">
        <v>80.84</v>
      </c>
      <c r="N27" s="27"/>
      <c r="O27" s="27">
        <v>80.84</v>
      </c>
      <c r="P27" s="27">
        <v>78.9</v>
      </c>
      <c r="Q27" s="31">
        <v>4</v>
      </c>
      <c r="R27" s="25" t="s">
        <v>29</v>
      </c>
      <c r="S27" s="25" t="s">
        <v>29</v>
      </c>
      <c r="T27" s="30"/>
    </row>
    <row r="28" s="3" customFormat="1" ht="43" customHeight="1" spans="1:20">
      <c r="A28" s="14">
        <v>24</v>
      </c>
      <c r="B28" s="14" t="s">
        <v>58</v>
      </c>
      <c r="C28" s="15" t="s">
        <v>73</v>
      </c>
      <c r="D28" s="15" t="s">
        <v>82</v>
      </c>
      <c r="E28" s="16" t="str">
        <f>VLOOKUP(D28,[1]Sheet1!A:D,4,0)</f>
        <v>女</v>
      </c>
      <c r="F28" s="15" t="s">
        <v>83</v>
      </c>
      <c r="G28" s="16" t="str">
        <f>VLOOKUP(D28,[1]Sheet1!A:G,7,0)</f>
        <v>汉族</v>
      </c>
      <c r="H28" s="16" t="s">
        <v>27</v>
      </c>
      <c r="I28" s="16" t="s">
        <v>28</v>
      </c>
      <c r="J28" s="16" t="str">
        <f>VLOOKUP(D28,[1]Sheet1!A:I,9,0)</f>
        <v>宁夏大学新华学院</v>
      </c>
      <c r="K28" s="16" t="str">
        <f>VLOOKUP(D28,[1]Sheet1!A:K,11,0)</f>
        <v>汉语言文学</v>
      </c>
      <c r="L28" s="25">
        <v>106</v>
      </c>
      <c r="M28" s="25">
        <v>84.36</v>
      </c>
      <c r="N28" s="27"/>
      <c r="O28" s="25">
        <v>84.36</v>
      </c>
      <c r="P28" s="27">
        <v>78.89</v>
      </c>
      <c r="Q28" s="31">
        <v>5</v>
      </c>
      <c r="R28" s="25" t="s">
        <v>29</v>
      </c>
      <c r="S28" s="25" t="s">
        <v>29</v>
      </c>
      <c r="T28" s="30"/>
    </row>
    <row r="29" s="3" customFormat="1" ht="43" customHeight="1" spans="1:20">
      <c r="A29" s="14">
        <v>25</v>
      </c>
      <c r="B29" s="14" t="s">
        <v>58</v>
      </c>
      <c r="C29" s="15" t="s">
        <v>73</v>
      </c>
      <c r="D29" s="15" t="s">
        <v>84</v>
      </c>
      <c r="E29" s="16" t="str">
        <f>VLOOKUP(D29,[1]Sheet1!A:D,4,0)</f>
        <v>女</v>
      </c>
      <c r="F29" s="15" t="s">
        <v>85</v>
      </c>
      <c r="G29" s="16" t="str">
        <f>VLOOKUP(D29,[1]Sheet1!A:G,7,0)</f>
        <v>汉族</v>
      </c>
      <c r="H29" s="16" t="s">
        <v>27</v>
      </c>
      <c r="I29" s="16" t="s">
        <v>28</v>
      </c>
      <c r="J29" s="16" t="str">
        <f>VLOOKUP(D29,[1]Sheet1!A:I,9,0)</f>
        <v>宁夏大学新华学院</v>
      </c>
      <c r="K29" s="16" t="str">
        <f>VLOOKUP(D29,[1]Sheet1!A:K,11,0)</f>
        <v>汉语言文学</v>
      </c>
      <c r="L29" s="25">
        <v>114</v>
      </c>
      <c r="M29" s="27">
        <v>80.7</v>
      </c>
      <c r="N29" s="27"/>
      <c r="O29" s="27">
        <v>80.7</v>
      </c>
      <c r="P29" s="27">
        <v>78.82</v>
      </c>
      <c r="Q29" s="31">
        <v>6</v>
      </c>
      <c r="R29" s="25" t="s">
        <v>29</v>
      </c>
      <c r="S29" s="25" t="s">
        <v>29</v>
      </c>
      <c r="T29" s="30"/>
    </row>
    <row r="30" s="3" customFormat="1" ht="43" customHeight="1" spans="1:20">
      <c r="A30" s="14">
        <v>26</v>
      </c>
      <c r="B30" s="14" t="s">
        <v>58</v>
      </c>
      <c r="C30" s="15" t="s">
        <v>73</v>
      </c>
      <c r="D30" s="15" t="s">
        <v>86</v>
      </c>
      <c r="E30" s="16" t="str">
        <f>VLOOKUP(D30,[1]Sheet1!A:D,4,0)</f>
        <v>女</v>
      </c>
      <c r="F30" s="15" t="s">
        <v>87</v>
      </c>
      <c r="G30" s="16" t="str">
        <f>VLOOKUP(D30,[1]Sheet1!A:G,7,0)</f>
        <v>汉族</v>
      </c>
      <c r="H30" s="16" t="s">
        <v>27</v>
      </c>
      <c r="I30" s="16" t="s">
        <v>28</v>
      </c>
      <c r="J30" s="16" t="str">
        <f>VLOOKUP(D30,[1]Sheet1!A:I,9,0)</f>
        <v>宁夏大学新华学院</v>
      </c>
      <c r="K30" s="16" t="str">
        <f>VLOOKUP(D30,[1]Sheet1!A:K,11,0)</f>
        <v>汉语言文学</v>
      </c>
      <c r="L30" s="25">
        <v>105.5</v>
      </c>
      <c r="M30" s="25">
        <v>84.4</v>
      </c>
      <c r="N30" s="27"/>
      <c r="O30" s="25">
        <v>84.4</v>
      </c>
      <c r="P30" s="27">
        <v>78.77</v>
      </c>
      <c r="Q30" s="31">
        <v>7</v>
      </c>
      <c r="R30" s="25" t="s">
        <v>29</v>
      </c>
      <c r="S30" s="25" t="s">
        <v>29</v>
      </c>
      <c r="T30" s="30"/>
    </row>
    <row r="31" s="3" customFormat="1" ht="43" customHeight="1" spans="1:20">
      <c r="A31" s="14">
        <v>27</v>
      </c>
      <c r="B31" s="14" t="s">
        <v>58</v>
      </c>
      <c r="C31" s="15" t="s">
        <v>73</v>
      </c>
      <c r="D31" s="15" t="s">
        <v>88</v>
      </c>
      <c r="E31" s="16" t="str">
        <f>VLOOKUP(D31,[1]Sheet1!A:D,4,0)</f>
        <v>女</v>
      </c>
      <c r="F31" s="15" t="s">
        <v>89</v>
      </c>
      <c r="G31" s="16" t="str">
        <f>VLOOKUP(D31,[1]Sheet1!A:G,7,0)</f>
        <v>汉族</v>
      </c>
      <c r="H31" s="16" t="s">
        <v>27</v>
      </c>
      <c r="I31" s="16" t="s">
        <v>28</v>
      </c>
      <c r="J31" s="16" t="str">
        <f>VLOOKUP(D31,[1]Sheet1!A:I,9,0)</f>
        <v>华北科技学院</v>
      </c>
      <c r="K31" s="16" t="str">
        <f>VLOOKUP(D31,[1]Sheet1!A:K,11,0)</f>
        <v>汉语言文学</v>
      </c>
      <c r="L31" s="25">
        <v>111</v>
      </c>
      <c r="M31" s="25">
        <v>81.9</v>
      </c>
      <c r="N31" s="27"/>
      <c r="O31" s="25">
        <v>81.9</v>
      </c>
      <c r="P31" s="27">
        <v>78.74</v>
      </c>
      <c r="Q31" s="31">
        <v>8</v>
      </c>
      <c r="R31" s="25" t="s">
        <v>29</v>
      </c>
      <c r="S31" s="25" t="s">
        <v>29</v>
      </c>
      <c r="T31" s="30"/>
    </row>
    <row r="32" s="3" customFormat="1" ht="43" customHeight="1" spans="1:20">
      <c r="A32" s="14">
        <v>28</v>
      </c>
      <c r="B32" s="14" t="s">
        <v>90</v>
      </c>
      <c r="C32" s="15" t="s">
        <v>91</v>
      </c>
      <c r="D32" s="15" t="s">
        <v>92</v>
      </c>
      <c r="E32" s="16" t="str">
        <f>VLOOKUP(D32,[1]Sheet1!A:D,4,0)</f>
        <v>男</v>
      </c>
      <c r="F32" s="15" t="s">
        <v>93</v>
      </c>
      <c r="G32" s="16" t="str">
        <f>VLOOKUP(D32,[1]Sheet1!A:G,7,0)</f>
        <v>回族</v>
      </c>
      <c r="H32" s="16" t="s">
        <v>27</v>
      </c>
      <c r="I32" s="16" t="s">
        <v>28</v>
      </c>
      <c r="J32" s="16" t="str">
        <f>VLOOKUP(D32,[1]Sheet1!A:I,9,0)</f>
        <v>宁夏大学新华学院</v>
      </c>
      <c r="K32" s="16" t="str">
        <f>VLOOKUP(D32,[1]Sheet1!A:K,11,0)</f>
        <v>数学与应用数学</v>
      </c>
      <c r="L32" s="25">
        <v>79.5</v>
      </c>
      <c r="M32" s="25">
        <v>82.6</v>
      </c>
      <c r="N32" s="25"/>
      <c r="O32" s="25">
        <v>82.6</v>
      </c>
      <c r="P32" s="25">
        <v>70.76</v>
      </c>
      <c r="Q32" s="14">
        <v>1</v>
      </c>
      <c r="R32" s="25" t="s">
        <v>29</v>
      </c>
      <c r="S32" s="25" t="s">
        <v>29</v>
      </c>
      <c r="T32" s="30"/>
    </row>
    <row r="33" s="3" customFormat="1" ht="43" customHeight="1" spans="1:20">
      <c r="A33" s="14">
        <v>29</v>
      </c>
      <c r="B33" s="14" t="s">
        <v>90</v>
      </c>
      <c r="C33" s="15" t="s">
        <v>91</v>
      </c>
      <c r="D33" s="15" t="s">
        <v>94</v>
      </c>
      <c r="E33" s="16" t="str">
        <f>VLOOKUP(D33,[1]Sheet1!A:D,4,0)</f>
        <v>男</v>
      </c>
      <c r="F33" s="15" t="s">
        <v>95</v>
      </c>
      <c r="G33" s="16" t="str">
        <f>VLOOKUP(D33,[1]Sheet1!A:G,7,0)</f>
        <v>回族</v>
      </c>
      <c r="H33" s="16" t="s">
        <v>27</v>
      </c>
      <c r="I33" s="16" t="s">
        <v>28</v>
      </c>
      <c r="J33" s="16" t="str">
        <f>VLOOKUP(D33,[1]Sheet1!A:I,9,0)</f>
        <v>宁夏大学</v>
      </c>
      <c r="K33" s="16" t="str">
        <f>VLOOKUP(D33,[1]Sheet1!A:K,11,0)</f>
        <v>数学与应用数学(教师教育)</v>
      </c>
      <c r="L33" s="25">
        <v>83.5</v>
      </c>
      <c r="M33" s="25">
        <v>79.8</v>
      </c>
      <c r="N33" s="25"/>
      <c r="O33" s="25">
        <v>79.8</v>
      </c>
      <c r="P33" s="25">
        <v>70.15</v>
      </c>
      <c r="Q33" s="14">
        <v>2</v>
      </c>
      <c r="R33" s="25" t="s">
        <v>29</v>
      </c>
      <c r="S33" s="25" t="s">
        <v>29</v>
      </c>
      <c r="T33" s="30"/>
    </row>
    <row r="34" s="3" customFormat="1" ht="43" customHeight="1" spans="1:20">
      <c r="A34" s="14">
        <v>30</v>
      </c>
      <c r="B34" s="14" t="s">
        <v>90</v>
      </c>
      <c r="C34" s="15" t="s">
        <v>91</v>
      </c>
      <c r="D34" s="15" t="s">
        <v>96</v>
      </c>
      <c r="E34" s="16" t="str">
        <f>VLOOKUP(D34,[1]Sheet1!A:D,4,0)</f>
        <v>男</v>
      </c>
      <c r="F34" s="15" t="s">
        <v>97</v>
      </c>
      <c r="G34" s="16" t="str">
        <f>VLOOKUP(D34,[1]Sheet1!A:G,7,0)</f>
        <v>汉族</v>
      </c>
      <c r="H34" s="16" t="s">
        <v>27</v>
      </c>
      <c r="I34" s="16" t="s">
        <v>28</v>
      </c>
      <c r="J34" s="16" t="str">
        <f>VLOOKUP(D34,[1]Sheet1!A:I,9,0)</f>
        <v>宁夏师范学院</v>
      </c>
      <c r="K34" s="16" t="str">
        <f>VLOOKUP(D34,[1]Sheet1!A:K,11,0)</f>
        <v>数学与应用数学</v>
      </c>
      <c r="L34" s="25">
        <v>73</v>
      </c>
      <c r="M34" s="25">
        <v>82.4</v>
      </c>
      <c r="N34" s="25"/>
      <c r="O34" s="25">
        <v>82.4</v>
      </c>
      <c r="P34" s="25">
        <v>68.91</v>
      </c>
      <c r="Q34" s="14">
        <v>3</v>
      </c>
      <c r="R34" s="25" t="s">
        <v>29</v>
      </c>
      <c r="S34" s="25" t="s">
        <v>29</v>
      </c>
      <c r="T34" s="30"/>
    </row>
    <row r="35" s="3" customFormat="1" ht="43" customHeight="1" spans="1:20">
      <c r="A35" s="14">
        <v>31</v>
      </c>
      <c r="B35" s="14" t="s">
        <v>90</v>
      </c>
      <c r="C35" s="15" t="s">
        <v>98</v>
      </c>
      <c r="D35" s="15" t="s">
        <v>99</v>
      </c>
      <c r="E35" s="16" t="str">
        <f>VLOOKUP(D35,[1]Sheet1!A:D,4,0)</f>
        <v>女</v>
      </c>
      <c r="F35" s="15" t="s">
        <v>61</v>
      </c>
      <c r="G35" s="16" t="str">
        <f>VLOOKUP(D35,[1]Sheet1!A:G,7,0)</f>
        <v>汉族</v>
      </c>
      <c r="H35" s="16" t="s">
        <v>27</v>
      </c>
      <c r="I35" s="16" t="s">
        <v>28</v>
      </c>
      <c r="J35" s="16" t="str">
        <f>VLOOKUP(D35,[1]Sheet1!A:I,9,0)</f>
        <v>重庆师范大学涉外商贸学院</v>
      </c>
      <c r="K35" s="16" t="str">
        <f>VLOOKUP(D35,[1]Sheet1!A:K,11,0)</f>
        <v>数学与应用数学（师范）</v>
      </c>
      <c r="L35" s="25">
        <v>77.5</v>
      </c>
      <c r="M35" s="25">
        <v>84.2</v>
      </c>
      <c r="N35" s="25"/>
      <c r="O35" s="25">
        <v>84.2</v>
      </c>
      <c r="P35" s="25">
        <v>71.19</v>
      </c>
      <c r="Q35" s="14">
        <v>1</v>
      </c>
      <c r="R35" s="25" t="s">
        <v>29</v>
      </c>
      <c r="S35" s="25" t="s">
        <v>29</v>
      </c>
      <c r="T35" s="30"/>
    </row>
    <row r="36" s="3" customFormat="1" ht="43" customHeight="1" spans="1:20">
      <c r="A36" s="14">
        <v>32</v>
      </c>
      <c r="B36" s="14" t="s">
        <v>90</v>
      </c>
      <c r="C36" s="15" t="s">
        <v>98</v>
      </c>
      <c r="D36" s="15" t="s">
        <v>100</v>
      </c>
      <c r="E36" s="16" t="str">
        <f>VLOOKUP(D36,[1]Sheet1!A:D,4,0)</f>
        <v>女</v>
      </c>
      <c r="F36" s="15" t="s">
        <v>101</v>
      </c>
      <c r="G36" s="16" t="str">
        <f>VLOOKUP(D36,[1]Sheet1!A:G,7,0)</f>
        <v>汉族</v>
      </c>
      <c r="H36" s="16" t="s">
        <v>27</v>
      </c>
      <c r="I36" s="16" t="s">
        <v>28</v>
      </c>
      <c r="J36" s="16" t="str">
        <f>VLOOKUP(D36,[1]Sheet1!A:I,9,0)</f>
        <v>宁夏大学新华学院</v>
      </c>
      <c r="K36" s="16" t="str">
        <f>VLOOKUP(D36,[1]Sheet1!A:K,11,0)</f>
        <v>数学与应用数学</v>
      </c>
      <c r="L36" s="25">
        <v>65</v>
      </c>
      <c r="M36" s="25">
        <v>84.4</v>
      </c>
      <c r="N36" s="25"/>
      <c r="O36" s="25">
        <v>84.4</v>
      </c>
      <c r="P36" s="25">
        <v>67.97</v>
      </c>
      <c r="Q36" s="14">
        <v>2</v>
      </c>
      <c r="R36" s="25" t="s">
        <v>29</v>
      </c>
      <c r="S36" s="25" t="s">
        <v>29</v>
      </c>
      <c r="T36" s="30"/>
    </row>
    <row r="37" s="3" customFormat="1" ht="43" customHeight="1" spans="1:20">
      <c r="A37" s="14">
        <v>33</v>
      </c>
      <c r="B37" s="14" t="s">
        <v>90</v>
      </c>
      <c r="C37" s="15" t="s">
        <v>98</v>
      </c>
      <c r="D37" s="15" t="s">
        <v>102</v>
      </c>
      <c r="E37" s="16" t="str">
        <f>VLOOKUP(D37,[1]Sheet1!A:D,4,0)</f>
        <v>女</v>
      </c>
      <c r="F37" s="15" t="s">
        <v>103</v>
      </c>
      <c r="G37" s="16" t="str">
        <f>VLOOKUP(D37,[1]Sheet1!A:G,7,0)</f>
        <v>汉族</v>
      </c>
      <c r="H37" s="16" t="s">
        <v>27</v>
      </c>
      <c r="I37" s="16" t="s">
        <v>28</v>
      </c>
      <c r="J37" s="16" t="str">
        <f>VLOOKUP(D37,[1]Sheet1!A:I,9,0)</f>
        <v>宁夏师范学院</v>
      </c>
      <c r="K37" s="16" t="str">
        <f>VLOOKUP(D37,[1]Sheet1!A:K,11,0)</f>
        <v>小学教育</v>
      </c>
      <c r="L37" s="25">
        <v>66</v>
      </c>
      <c r="M37" s="25">
        <v>82.7</v>
      </c>
      <c r="N37" s="25"/>
      <c r="O37" s="25">
        <v>82.7</v>
      </c>
      <c r="P37" s="25">
        <v>67.22</v>
      </c>
      <c r="Q37" s="14">
        <v>3</v>
      </c>
      <c r="R37" s="25" t="s">
        <v>29</v>
      </c>
      <c r="S37" s="25" t="s">
        <v>29</v>
      </c>
      <c r="T37" s="30"/>
    </row>
    <row r="38" s="3" customFormat="1" ht="43" customHeight="1" spans="1:20">
      <c r="A38" s="14">
        <v>34</v>
      </c>
      <c r="B38" s="14" t="s">
        <v>104</v>
      </c>
      <c r="C38" s="15" t="s">
        <v>105</v>
      </c>
      <c r="D38" s="15" t="s">
        <v>106</v>
      </c>
      <c r="E38" s="16" t="str">
        <f>VLOOKUP(D38,[1]Sheet1!A:D,4,0)</f>
        <v>男</v>
      </c>
      <c r="F38" s="15" t="s">
        <v>81</v>
      </c>
      <c r="G38" s="16" t="str">
        <f>VLOOKUP(D38,[1]Sheet1!A:G,7,0)</f>
        <v>汉族</v>
      </c>
      <c r="H38" s="16" t="s">
        <v>41</v>
      </c>
      <c r="I38" s="16" t="s">
        <v>42</v>
      </c>
      <c r="J38" s="16" t="str">
        <f>VLOOKUP(D38,[1]Sheet1!A:I,9,0)</f>
        <v>武汉体育学院</v>
      </c>
      <c r="K38" s="16" t="str">
        <f>VLOOKUP(D38,[1]Sheet1!A:K,11,0)</f>
        <v>体育教学</v>
      </c>
      <c r="L38" s="25">
        <v>97.5</v>
      </c>
      <c r="M38" s="25">
        <v>64.3</v>
      </c>
      <c r="N38" s="25">
        <v>27.64</v>
      </c>
      <c r="O38" s="25">
        <v>91.94</v>
      </c>
      <c r="P38" s="25">
        <v>81.16</v>
      </c>
      <c r="Q38" s="14">
        <v>1</v>
      </c>
      <c r="R38" s="25" t="s">
        <v>29</v>
      </c>
      <c r="S38" s="25" t="s">
        <v>29</v>
      </c>
      <c r="T38" s="30"/>
    </row>
    <row r="39" s="3" customFormat="1" ht="43" customHeight="1" spans="1:20">
      <c r="A39" s="14">
        <v>35</v>
      </c>
      <c r="B39" s="14" t="s">
        <v>104</v>
      </c>
      <c r="C39" s="15" t="s">
        <v>105</v>
      </c>
      <c r="D39" s="15" t="s">
        <v>107</v>
      </c>
      <c r="E39" s="16" t="str">
        <f>VLOOKUP(D39,[1]Sheet1!A:D,4,0)</f>
        <v>男</v>
      </c>
      <c r="F39" s="15" t="s">
        <v>108</v>
      </c>
      <c r="G39" s="16" t="str">
        <f>VLOOKUP(D39,[1]Sheet1!A:G,7,0)</f>
        <v>汉族</v>
      </c>
      <c r="H39" s="16" t="s">
        <v>41</v>
      </c>
      <c r="I39" s="16" t="s">
        <v>42</v>
      </c>
      <c r="J39" s="16" t="str">
        <f>VLOOKUP(D39,[1]Sheet1!A:I,9,0)</f>
        <v>沈阳体育学院</v>
      </c>
      <c r="K39" s="16" t="str">
        <f>VLOOKUP(D39,[1]Sheet1!A:K,11,0)</f>
        <v>体育教学</v>
      </c>
      <c r="L39" s="25">
        <v>97.5</v>
      </c>
      <c r="M39" s="25">
        <v>63.56</v>
      </c>
      <c r="N39" s="25">
        <v>22.74</v>
      </c>
      <c r="O39" s="25">
        <v>86.3</v>
      </c>
      <c r="P39" s="25">
        <v>77.78</v>
      </c>
      <c r="Q39" s="14">
        <v>2</v>
      </c>
      <c r="R39" s="25" t="s">
        <v>29</v>
      </c>
      <c r="S39" s="25" t="s">
        <v>29</v>
      </c>
      <c r="T39" s="30"/>
    </row>
    <row r="40" s="1" customFormat="1" spans="5:11">
      <c r="E40" s="4"/>
      <c r="F40" s="4"/>
      <c r="G40" s="4"/>
      <c r="H40" s="4"/>
      <c r="I40" s="4"/>
      <c r="J40" s="4"/>
      <c r="K40" s="4"/>
    </row>
    <row r="41" s="1" customFormat="1" spans="5:11">
      <c r="E41" s="4"/>
      <c r="F41" s="17"/>
      <c r="G41" s="4"/>
      <c r="H41" s="4"/>
      <c r="I41" s="4"/>
      <c r="J41" s="4"/>
      <c r="K41" s="4"/>
    </row>
    <row r="42" s="1" customFormat="1" spans="5:11">
      <c r="E42" s="4"/>
      <c r="F42" s="17"/>
      <c r="G42" s="4"/>
      <c r="H42" s="4"/>
      <c r="I42" s="4"/>
      <c r="J42" s="4"/>
      <c r="K42" s="4"/>
    </row>
    <row r="43" s="1" customFormat="1" spans="5:11">
      <c r="E43" s="4"/>
      <c r="F43" s="17"/>
      <c r="G43" s="4"/>
      <c r="H43" s="4"/>
      <c r="I43" s="4"/>
      <c r="J43" s="4"/>
      <c r="K43" s="4"/>
    </row>
    <row r="44" s="1" customFormat="1" spans="5:11">
      <c r="E44" s="4"/>
      <c r="F44" s="17"/>
      <c r="G44" s="4"/>
      <c r="H44" s="4"/>
      <c r="I44" s="4"/>
      <c r="J44" s="4"/>
      <c r="K44" s="4"/>
    </row>
    <row r="45" s="1" customFormat="1" spans="5:11">
      <c r="E45" s="4"/>
      <c r="F45" s="17"/>
      <c r="G45" s="4"/>
      <c r="H45" s="4"/>
      <c r="I45" s="4"/>
      <c r="J45" s="4"/>
      <c r="K45" s="4"/>
    </row>
    <row r="46" s="1" customFormat="1" spans="5:11">
      <c r="E46" s="4"/>
      <c r="F46" s="17"/>
      <c r="G46" s="4"/>
      <c r="H46" s="4"/>
      <c r="I46" s="4"/>
      <c r="J46" s="4"/>
      <c r="K46" s="4"/>
    </row>
  </sheetData>
  <mergeCells count="20">
    <mergeCell ref="A1:C1"/>
    <mergeCell ref="A2:T2"/>
    <mergeCell ref="M3:O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P3:P4"/>
    <mergeCell ref="Q3:Q4"/>
    <mergeCell ref="R3:R4"/>
    <mergeCell ref="S3:S4"/>
    <mergeCell ref="T3:T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任全</cp:lastModifiedBy>
  <dcterms:created xsi:type="dcterms:W3CDTF">2024-10-08T03:25:27Z</dcterms:created>
  <dcterms:modified xsi:type="dcterms:W3CDTF">2024-10-08T06:04:24Z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127C7AA9D7B34836886E11E8FF857829_11</vt:lpwstr>
  </property>
  <property fmtid="{D5CDD505-2E9C-101B-9397-08002B2CF9AE}" pid="3" name="KSOProductBuildVer">
    <vt:lpwstr>2052-12.1.0.16412</vt:lpwstr>
  </property>
  <property fmtid="{D5CDD505-2E9C-101B-9397-08002B2CF9AE}" pid="4" name="KSOReadingLayout">
    <vt:bool>true</vt:bool>
  </property>
</Properties>
</file>