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Print_Titles" localSheetId="0">Sheet1!$1:$2</definedName>
    <definedName name="_xlnm._FilterDatabase" localSheetId="0" hidden="1">Sheet1!$A$2:$T$2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<sst xmlns="http://schemas.openxmlformats.org/spreadsheetml/2006/main" count="483" uniqueCount="143">
  <si>
    <t>2024年铜陵市郊区人民法院社会购买服务人员招聘技能（体能）测试成绩及进入面试环节人员名单</t>
  </si>
  <si>
    <t>序号</t>
  </si>
  <si>
    <t>准考证号</t>
  </si>
  <si>
    <t>岗位代码</t>
  </si>
  <si>
    <t>笔试成绩</t>
  </si>
  <si>
    <t>1000米</t>
  </si>
  <si>
    <t>1000米成绩</t>
  </si>
  <si>
    <t>立定跳远</t>
  </si>
  <si>
    <t>立定跳远成绩</t>
  </si>
  <si>
    <t>引体向上</t>
  </si>
  <si>
    <t>引体向上成绩</t>
  </si>
  <si>
    <t>体能合成成绩</t>
  </si>
  <si>
    <t>驾驶技能测试成绩</t>
  </si>
  <si>
    <t>速度（字/分）</t>
  </si>
  <si>
    <t>正确率</t>
  </si>
  <si>
    <t>速录技能测试成绩</t>
  </si>
  <si>
    <t>综合成绩</t>
  </si>
  <si>
    <t>备注</t>
  </si>
  <si>
    <t>LY2024100101014</t>
  </si>
  <si>
    <t>JQ001</t>
  </si>
  <si>
    <t>74.40</t>
  </si>
  <si>
    <t>4''02'</t>
  </si>
  <si>
    <t>2.51m</t>
  </si>
  <si>
    <t>15个</t>
  </si>
  <si>
    <t>/</t>
  </si>
  <si>
    <t>进入面试环节</t>
  </si>
  <si>
    <t>LY2024100101010</t>
  </si>
  <si>
    <t>74.00</t>
  </si>
  <si>
    <t>4''03'</t>
  </si>
  <si>
    <t>1.94m</t>
  </si>
  <si>
    <t>14个</t>
  </si>
  <si>
    <t>LY2024100101007</t>
  </si>
  <si>
    <t>70.00</t>
  </si>
  <si>
    <t>3''41'</t>
  </si>
  <si>
    <t>2.23m</t>
  </si>
  <si>
    <t>5个</t>
  </si>
  <si>
    <t>LY2024100101006</t>
  </si>
  <si>
    <t>65.90</t>
  </si>
  <si>
    <t>4''00'</t>
  </si>
  <si>
    <t>2.26m</t>
  </si>
  <si>
    <t>4个</t>
  </si>
  <si>
    <t>LY2024100101002</t>
  </si>
  <si>
    <t>62.60</t>
  </si>
  <si>
    <t>4''08'</t>
  </si>
  <si>
    <t>2.47m</t>
  </si>
  <si>
    <t>1个</t>
  </si>
  <si>
    <t>LY2024100101015</t>
  </si>
  <si>
    <t>68.20</t>
  </si>
  <si>
    <t>4''10'</t>
  </si>
  <si>
    <t>2.13m</t>
  </si>
  <si>
    <t>LY2024100101004</t>
  </si>
  <si>
    <t>64.00</t>
  </si>
  <si>
    <t>4''22</t>
  </si>
  <si>
    <t>2.24m</t>
  </si>
  <si>
    <t>2个</t>
  </si>
  <si>
    <t>LY2024100101001</t>
  </si>
  <si>
    <t>40.80</t>
  </si>
  <si>
    <t>4''42'</t>
  </si>
  <si>
    <t>2.45m</t>
  </si>
  <si>
    <t>16个</t>
  </si>
  <si>
    <t>1000米不及格</t>
  </si>
  <si>
    <t>LY2024100101009</t>
  </si>
  <si>
    <t>52.10</t>
  </si>
  <si>
    <t>4''52'</t>
  </si>
  <si>
    <t>2.35m</t>
  </si>
  <si>
    <t>LY2024100101013</t>
  </si>
  <si>
    <t>64.10</t>
  </si>
  <si>
    <t>4''50'</t>
  </si>
  <si>
    <t>1.99m</t>
  </si>
  <si>
    <t>LY2024100102001</t>
  </si>
  <si>
    <t>JQ002</t>
  </si>
  <si>
    <t>LY2024100102002</t>
  </si>
  <si>
    <t>90.00</t>
  </si>
  <si>
    <t>LY2024100102005</t>
  </si>
  <si>
    <t>84.00</t>
  </si>
  <si>
    <t>LY2024100102004</t>
  </si>
  <si>
    <t>LY2024100102009</t>
  </si>
  <si>
    <t>58.33</t>
  </si>
  <si>
    <t>LY2024100103140</t>
  </si>
  <si>
    <t>JQ003</t>
  </si>
  <si>
    <t>73.70</t>
  </si>
  <si>
    <t>LY2024100103136</t>
  </si>
  <si>
    <t>74.70</t>
  </si>
  <si>
    <t>LY2024100103020</t>
  </si>
  <si>
    <t>78.60</t>
  </si>
  <si>
    <t>LY2024100103003</t>
  </si>
  <si>
    <t>79.20</t>
  </si>
  <si>
    <t>LY2024100103141</t>
  </si>
  <si>
    <t>75.60</t>
  </si>
  <si>
    <t>LY2024100103114</t>
  </si>
  <si>
    <t>78.90</t>
  </si>
  <si>
    <t>LY2024100103089</t>
  </si>
  <si>
    <t>80.50</t>
  </si>
  <si>
    <t>LY2024100103131</t>
  </si>
  <si>
    <t>79.60</t>
  </si>
  <si>
    <t>LY2024100103017</t>
  </si>
  <si>
    <t>74.60</t>
  </si>
  <si>
    <t>LY2024100103130</t>
  </si>
  <si>
    <t>LY2024100103010</t>
  </si>
  <si>
    <t>LY2024100103093</t>
  </si>
  <si>
    <t>LY2024100103139</t>
  </si>
  <si>
    <t>75.20</t>
  </si>
  <si>
    <t>LY2024100103053</t>
  </si>
  <si>
    <t>LY2024100103154</t>
  </si>
  <si>
    <t>76.00</t>
  </si>
  <si>
    <t>LY2024100103077</t>
  </si>
  <si>
    <t>73.80</t>
  </si>
  <si>
    <t>LY2024100103122</t>
  </si>
  <si>
    <t>74.30</t>
  </si>
  <si>
    <t>LY2024100103073</t>
  </si>
  <si>
    <t>79.50</t>
  </si>
  <si>
    <t>LY2024100103039</t>
  </si>
  <si>
    <t>80.10</t>
  </si>
  <si>
    <t>LY2024100103109</t>
  </si>
  <si>
    <t>79.40</t>
  </si>
  <si>
    <t>LY2024100103120</t>
  </si>
  <si>
    <t>76.60</t>
  </si>
  <si>
    <t>LY2024100103057</t>
  </si>
  <si>
    <t>74.50</t>
  </si>
  <si>
    <t>LY2024100103103</t>
  </si>
  <si>
    <t>74.20</t>
  </si>
  <si>
    <t>LY2024100103152</t>
  </si>
  <si>
    <t>LY2024100103033</t>
  </si>
  <si>
    <t>77.30</t>
  </si>
  <si>
    <t>LY2024100103059</t>
  </si>
  <si>
    <t>76.10</t>
  </si>
  <si>
    <t>LY2024100103156</t>
  </si>
  <si>
    <t>LY2024100103014</t>
  </si>
  <si>
    <t>LY2024100103118</t>
  </si>
  <si>
    <t>缺考</t>
  </si>
  <si>
    <t>LY2024100103147</t>
  </si>
  <si>
    <t>73.60</t>
  </si>
  <si>
    <t>LY2024100104009</t>
  </si>
  <si>
    <t>JQ004</t>
  </si>
  <si>
    <t>63.20</t>
  </si>
  <si>
    <t>LY2024100104002</t>
  </si>
  <si>
    <t>71.20</t>
  </si>
  <si>
    <t>LY2024100104007</t>
  </si>
  <si>
    <t>61.60</t>
  </si>
  <si>
    <t>LY2024100104004</t>
  </si>
  <si>
    <t>62.10</t>
  </si>
  <si>
    <t>LY2024100104003</t>
  </si>
  <si>
    <t>63.10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</si>
</sst>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6"/>
      <color rgb="FF444444"/>
      <name val="微软雅黑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6"/>
      <name val="微软雅黑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0" fillId="0" borderId="0" xfId="0" applyNumberFormat="1" applyAlignment="1">
      <alignment wrapText="1"/>
    </xf>
    <xf numFmtId="10" fontId="3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Border="1"/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"/>
  <sheetViews>
    <sheetView tabSelected="1" workbookViewId="0">
      <selection activeCell="A2" sqref="$A2:$XFD2"/>
    </sheetView>
  </sheetViews>
  <sheetFormatPr defaultColWidth="9.14285714285714" defaultRowHeight="15"/>
  <cols>
    <col min="1" max="1" width="8.14285714285714" customWidth="1"/>
    <col min="2" max="2" width="19.4285714285714" customWidth="1"/>
    <col min="3" max="12" width="11.8571428571429" style="3" customWidth="1"/>
    <col min="13" max="13" width="9.14285714285714" style="4"/>
    <col min="14" max="14" width="9.57142857142857" style="5"/>
    <col min="15" max="15" width="17.1428571428571" style="6" customWidth="1"/>
    <col min="17" max="17" width="15.2857142857143" customWidth="1"/>
  </cols>
  <sheetData>
    <row r="1" ht="42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9"/>
      <c r="O1" s="20"/>
      <c r="P1" s="7"/>
    </row>
    <row r="2" s="1" customFormat="1" ht="33" customHeight="1" spans="1:20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10" t="s">
        <v>12</v>
      </c>
      <c r="M2" s="21" t="s">
        <v>13</v>
      </c>
      <c r="N2" s="22" t="s">
        <v>14</v>
      </c>
      <c r="O2" s="22" t="s">
        <v>15</v>
      </c>
      <c r="P2" s="23" t="s">
        <v>16</v>
      </c>
      <c r="Q2" s="31" t="s">
        <v>17</v>
      </c>
      <c r="R2" s="32"/>
      <c r="S2" s="33"/>
      <c r="T2" s="33"/>
    </row>
    <row r="3" s="2" customFormat="1" ht="35.1" customHeight="1" spans="1:20">
      <c r="A3" s="12">
        <v>1</v>
      </c>
      <c r="B3" s="13" t="s">
        <v>18</v>
      </c>
      <c r="C3" s="14" t="s">
        <v>19</v>
      </c>
      <c r="D3" s="15" t="s">
        <v>20</v>
      </c>
      <c r="E3" s="14" t="s">
        <v>21</v>
      </c>
      <c r="F3" s="14">
        <v>83</v>
      </c>
      <c r="G3" s="14" t="s">
        <v>22</v>
      </c>
      <c r="H3" s="14">
        <v>81</v>
      </c>
      <c r="I3" s="14" t="s">
        <v>23</v>
      </c>
      <c r="J3" s="14">
        <v>95</v>
      </c>
      <c r="K3" s="14">
        <f>F3*0.4+H3*0.3+J3*0.3</f>
        <v>86</v>
      </c>
      <c r="L3" s="17" t="s">
        <v>24</v>
      </c>
      <c r="M3" s="17" t="s">
        <v>24</v>
      </c>
      <c r="N3" s="17" t="s">
        <v>24</v>
      </c>
      <c r="O3" s="17" t="s">
        <v>24</v>
      </c>
      <c r="P3" s="24">
        <f>D3*0.4+K3*0.6</f>
        <v>81.36</v>
      </c>
      <c r="Q3" s="17" t="s">
        <v>25</v>
      </c>
      <c r="R3" s="34"/>
      <c r="S3" s="35"/>
      <c r="T3" s="35"/>
    </row>
    <row r="4" s="2" customFormat="1" ht="35.1" customHeight="1" spans="1:20">
      <c r="A4" s="12">
        <v>2</v>
      </c>
      <c r="B4" s="13" t="s">
        <v>26</v>
      </c>
      <c r="C4" s="14" t="s">
        <v>19</v>
      </c>
      <c r="D4" s="15" t="s">
        <v>27</v>
      </c>
      <c r="E4" s="14" t="s">
        <v>28</v>
      </c>
      <c r="F4" s="14">
        <v>82</v>
      </c>
      <c r="G4" s="14" t="s">
        <v>29</v>
      </c>
      <c r="H4" s="14">
        <v>24</v>
      </c>
      <c r="I4" s="14" t="s">
        <v>30</v>
      </c>
      <c r="J4" s="14">
        <v>90</v>
      </c>
      <c r="K4" s="14">
        <f t="shared" ref="K4:K12" si="0">F4*0.4+H4*0.3+J4*0.3</f>
        <v>67</v>
      </c>
      <c r="L4" s="17" t="s">
        <v>24</v>
      </c>
      <c r="M4" s="17" t="s">
        <v>24</v>
      </c>
      <c r="N4" s="17" t="s">
        <v>24</v>
      </c>
      <c r="O4" s="17" t="s">
        <v>24</v>
      </c>
      <c r="P4" s="24">
        <f>D4*0.4+K4*0.6</f>
        <v>69.8</v>
      </c>
      <c r="Q4" s="17" t="s">
        <v>25</v>
      </c>
      <c r="R4" s="34"/>
      <c r="S4" s="34"/>
      <c r="T4" s="34"/>
    </row>
    <row r="5" s="2" customFormat="1" ht="35.1" customHeight="1" spans="1:17">
      <c r="A5" s="12">
        <v>3</v>
      </c>
      <c r="B5" s="13" t="s">
        <v>31</v>
      </c>
      <c r="C5" s="14" t="s">
        <v>19</v>
      </c>
      <c r="D5" s="15" t="s">
        <v>32</v>
      </c>
      <c r="E5" s="14" t="s">
        <v>33</v>
      </c>
      <c r="F5" s="14">
        <v>96</v>
      </c>
      <c r="G5" s="14" t="s">
        <v>34</v>
      </c>
      <c r="H5" s="14">
        <v>53</v>
      </c>
      <c r="I5" s="14" t="s">
        <v>35</v>
      </c>
      <c r="J5" s="14">
        <v>45</v>
      </c>
      <c r="K5" s="14">
        <f t="shared" si="0"/>
        <v>67.8</v>
      </c>
      <c r="L5" s="17" t="s">
        <v>24</v>
      </c>
      <c r="M5" s="17" t="s">
        <v>24</v>
      </c>
      <c r="N5" s="17" t="s">
        <v>24</v>
      </c>
      <c r="O5" s="17" t="s">
        <v>24</v>
      </c>
      <c r="P5" s="24">
        <f>D5*0.4+K5*0.6</f>
        <v>68.68</v>
      </c>
      <c r="Q5" s="17" t="s">
        <v>25</v>
      </c>
    </row>
    <row r="6" s="2" customFormat="1" ht="30.75" customHeight="1" spans="1:17">
      <c r="A6" s="12">
        <v>5</v>
      </c>
      <c r="B6" s="13" t="s">
        <v>36</v>
      </c>
      <c r="C6" s="14" t="s">
        <v>19</v>
      </c>
      <c r="D6" s="15" t="s">
        <v>37</v>
      </c>
      <c r="E6" s="14" t="s">
        <v>38</v>
      </c>
      <c r="F6" s="14">
        <v>85</v>
      </c>
      <c r="G6" s="14" t="s">
        <v>39</v>
      </c>
      <c r="H6" s="14">
        <v>56</v>
      </c>
      <c r="I6" s="14" t="s">
        <v>40</v>
      </c>
      <c r="J6" s="14">
        <v>40</v>
      </c>
      <c r="K6" s="14">
        <f>F6*0.4+H6*0.3+J6*0.3</f>
        <v>62.8</v>
      </c>
      <c r="L6" s="17" t="s">
        <v>24</v>
      </c>
      <c r="M6" s="17" t="s">
        <v>24</v>
      </c>
      <c r="N6" s="17" t="s">
        <v>24</v>
      </c>
      <c r="O6" s="17" t="s">
        <v>24</v>
      </c>
      <c r="P6" s="24">
        <f>D6*0.4+K6*0.6</f>
        <v>64.04</v>
      </c>
      <c r="Q6" s="17" t="s">
        <v>25</v>
      </c>
    </row>
    <row r="7" s="2" customFormat="1" ht="26.1" customHeight="1" spans="1:17">
      <c r="A7" s="12">
        <v>8</v>
      </c>
      <c r="B7" s="13" t="s">
        <v>41</v>
      </c>
      <c r="C7" s="14" t="s">
        <v>19</v>
      </c>
      <c r="D7" s="15" t="s">
        <v>42</v>
      </c>
      <c r="E7" s="14" t="s">
        <v>43</v>
      </c>
      <c r="F7" s="14">
        <v>77</v>
      </c>
      <c r="G7" s="14" t="s">
        <v>44</v>
      </c>
      <c r="H7" s="14">
        <v>77</v>
      </c>
      <c r="I7" s="14" t="s">
        <v>45</v>
      </c>
      <c r="J7" s="14">
        <v>25</v>
      </c>
      <c r="K7" s="14">
        <f>F7*0.4+H7*0.3+J7*0.3</f>
        <v>61.4</v>
      </c>
      <c r="L7" s="17" t="s">
        <v>24</v>
      </c>
      <c r="M7" s="17" t="s">
        <v>24</v>
      </c>
      <c r="N7" s="17" t="s">
        <v>24</v>
      </c>
      <c r="O7" s="17" t="s">
        <v>24</v>
      </c>
      <c r="P7" s="24">
        <f>D7*0.4+K7*0.6</f>
        <v>61.88</v>
      </c>
      <c r="Q7" s="17" t="s">
        <v>25</v>
      </c>
    </row>
    <row r="8" s="2" customFormat="1" ht="35.1" customHeight="1" spans="1:17">
      <c r="A8" s="12">
        <v>4</v>
      </c>
      <c r="B8" s="13" t="s">
        <v>46</v>
      </c>
      <c r="C8" s="14" t="s">
        <v>19</v>
      </c>
      <c r="D8" s="15" t="s">
        <v>47</v>
      </c>
      <c r="E8" s="14" t="s">
        <v>48</v>
      </c>
      <c r="F8" s="14">
        <v>75</v>
      </c>
      <c r="G8" s="14" t="s">
        <v>49</v>
      </c>
      <c r="H8" s="14">
        <v>43</v>
      </c>
      <c r="I8" s="14" t="s">
        <v>45</v>
      </c>
      <c r="J8" s="14">
        <v>25</v>
      </c>
      <c r="K8" s="14">
        <f>F8*0.4+H8*0.3+J8*0.3</f>
        <v>50.4</v>
      </c>
      <c r="L8" s="17" t="s">
        <v>24</v>
      </c>
      <c r="M8" s="17" t="s">
        <v>24</v>
      </c>
      <c r="N8" s="17" t="s">
        <v>24</v>
      </c>
      <c r="O8" s="17" t="s">
        <v>24</v>
      </c>
      <c r="P8" s="24">
        <f>D8*0.4+K8*0.6</f>
        <v>57.52</v>
      </c>
      <c r="Q8" s="17" t="s">
        <v>25</v>
      </c>
    </row>
    <row r="9" s="2" customFormat="1" ht="35.1" customHeight="1" spans="1:17">
      <c r="A9" s="12">
        <v>7</v>
      </c>
      <c r="B9" s="13" t="s">
        <v>50</v>
      </c>
      <c r="C9" s="14" t="s">
        <v>19</v>
      </c>
      <c r="D9" s="15" t="s">
        <v>51</v>
      </c>
      <c r="E9" s="14" t="s">
        <v>52</v>
      </c>
      <c r="F9" s="14">
        <v>63</v>
      </c>
      <c r="G9" s="14" t="s">
        <v>53</v>
      </c>
      <c r="H9" s="14">
        <v>54</v>
      </c>
      <c r="I9" s="14" t="s">
        <v>54</v>
      </c>
      <c r="J9" s="14">
        <v>30</v>
      </c>
      <c r="K9" s="14">
        <f t="shared" si="0"/>
        <v>50.4</v>
      </c>
      <c r="L9" s="17" t="s">
        <v>24</v>
      </c>
      <c r="M9" s="17" t="s">
        <v>24</v>
      </c>
      <c r="N9" s="17" t="s">
        <v>24</v>
      </c>
      <c r="O9" s="17" t="s">
        <v>24</v>
      </c>
      <c r="P9" s="24">
        <f>D9*0.4+K9*0.6</f>
        <v>55.84</v>
      </c>
      <c r="Q9" s="17" t="s">
        <v>25</v>
      </c>
    </row>
    <row r="10" s="2" customFormat="1" ht="35.1" customHeight="1" spans="1:17">
      <c r="A10" s="12">
        <v>10</v>
      </c>
      <c r="B10" s="13" t="s">
        <v>55</v>
      </c>
      <c r="C10" s="14" t="s">
        <v>19</v>
      </c>
      <c r="D10" s="15" t="s">
        <v>56</v>
      </c>
      <c r="E10" s="14" t="s">
        <v>57</v>
      </c>
      <c r="F10" s="14">
        <v>0</v>
      </c>
      <c r="G10" s="14" t="s">
        <v>58</v>
      </c>
      <c r="H10" s="14">
        <v>75</v>
      </c>
      <c r="I10" s="14" t="s">
        <v>59</v>
      </c>
      <c r="J10" s="14">
        <v>100</v>
      </c>
      <c r="K10" s="14">
        <f>F10*0.4+H10*0.3+J10*0.3</f>
        <v>52.5</v>
      </c>
      <c r="L10" s="17" t="s">
        <v>24</v>
      </c>
      <c r="M10" s="17" t="s">
        <v>24</v>
      </c>
      <c r="N10" s="17" t="s">
        <v>24</v>
      </c>
      <c r="O10" s="17" t="s">
        <v>24</v>
      </c>
      <c r="P10" s="24">
        <f>D10*0.4+K10*0.6</f>
        <v>47.82</v>
      </c>
      <c r="Q10" s="36" t="s">
        <v>60</v>
      </c>
    </row>
    <row r="11" s="2" customFormat="1" ht="35.1" customHeight="1" spans="1:17">
      <c r="A11" s="12">
        <v>9</v>
      </c>
      <c r="B11" s="13" t="s">
        <v>61</v>
      </c>
      <c r="C11" s="14" t="s">
        <v>19</v>
      </c>
      <c r="D11" s="15" t="s">
        <v>62</v>
      </c>
      <c r="E11" s="14" t="s">
        <v>63</v>
      </c>
      <c r="F11" s="14">
        <v>0</v>
      </c>
      <c r="G11" s="14" t="s">
        <v>64</v>
      </c>
      <c r="H11" s="14">
        <v>65</v>
      </c>
      <c r="I11" s="14" t="s">
        <v>40</v>
      </c>
      <c r="J11" s="14">
        <v>40</v>
      </c>
      <c r="K11" s="14">
        <f t="shared" si="0"/>
        <v>31.5</v>
      </c>
      <c r="L11" s="17" t="s">
        <v>24</v>
      </c>
      <c r="M11" s="17" t="s">
        <v>24</v>
      </c>
      <c r="N11" s="17" t="s">
        <v>24</v>
      </c>
      <c r="O11" s="17" t="s">
        <v>24</v>
      </c>
      <c r="P11" s="24">
        <f>D11*0.4+K11*0.6</f>
        <v>39.74</v>
      </c>
      <c r="Q11" s="36" t="s">
        <v>60</v>
      </c>
    </row>
    <row r="12" s="2" customFormat="1" ht="35.1" customHeight="1" spans="1:17">
      <c r="A12" s="12">
        <v>6</v>
      </c>
      <c r="B12" s="13" t="s">
        <v>65</v>
      </c>
      <c r="C12" s="14" t="s">
        <v>19</v>
      </c>
      <c r="D12" s="15" t="s">
        <v>66</v>
      </c>
      <c r="E12" s="14" t="s">
        <v>67</v>
      </c>
      <c r="F12" s="14">
        <v>0</v>
      </c>
      <c r="G12" s="14" t="s">
        <v>68</v>
      </c>
      <c r="H12" s="14">
        <v>29</v>
      </c>
      <c r="I12" s="14" t="s">
        <v>45</v>
      </c>
      <c r="J12" s="14">
        <v>25</v>
      </c>
      <c r="K12" s="14">
        <f>F12*0.4+H12*0.3+J12*0.3</f>
        <v>16.2</v>
      </c>
      <c r="L12" s="17" t="s">
        <v>24</v>
      </c>
      <c r="M12" s="17" t="s">
        <v>24</v>
      </c>
      <c r="N12" s="17" t="s">
        <v>24</v>
      </c>
      <c r="O12" s="17" t="s">
        <v>24</v>
      </c>
      <c r="P12" s="24">
        <f>D12*0.4+K12*0.6</f>
        <v>35.36</v>
      </c>
      <c r="Q12" s="36" t="s">
        <v>60</v>
      </c>
    </row>
    <row r="13" s="2" customFormat="1" ht="35.1" customHeight="1" spans="1:17">
      <c r="A13" s="12">
        <v>11</v>
      </c>
      <c r="B13" s="13" t="s">
        <v>69</v>
      </c>
      <c r="C13" s="14" t="s">
        <v>70</v>
      </c>
      <c r="D13" s="16">
        <v>73</v>
      </c>
      <c r="E13" s="17" t="s">
        <v>24</v>
      </c>
      <c r="F13" s="17"/>
      <c r="G13" s="17" t="s">
        <v>24</v>
      </c>
      <c r="H13" s="17"/>
      <c r="I13" s="17" t="s">
        <v>24</v>
      </c>
      <c r="J13" s="17"/>
      <c r="K13" s="17" t="s">
        <v>24</v>
      </c>
      <c r="L13" s="25">
        <v>94.33</v>
      </c>
      <c r="M13" s="17" t="s">
        <v>24</v>
      </c>
      <c r="N13" s="17" t="s">
        <v>24</v>
      </c>
      <c r="O13" s="17" t="s">
        <v>24</v>
      </c>
      <c r="P13" s="24">
        <f>D13*0.4+L13*0.6</f>
        <v>85.798</v>
      </c>
      <c r="Q13" s="17" t="s">
        <v>25</v>
      </c>
    </row>
    <row r="14" s="2" customFormat="1" ht="35.1" customHeight="1" spans="1:17">
      <c r="A14" s="12">
        <v>12</v>
      </c>
      <c r="B14" s="13" t="s">
        <v>71</v>
      </c>
      <c r="C14" s="14" t="s">
        <v>70</v>
      </c>
      <c r="D14" s="16">
        <v>67.1</v>
      </c>
      <c r="E14" s="17" t="s">
        <v>24</v>
      </c>
      <c r="F14" s="17"/>
      <c r="G14" s="17" t="s">
        <v>24</v>
      </c>
      <c r="H14" s="17"/>
      <c r="I14" s="17" t="s">
        <v>24</v>
      </c>
      <c r="J14" s="17"/>
      <c r="K14" s="17" t="s">
        <v>24</v>
      </c>
      <c r="L14" s="25" t="s">
        <v>72</v>
      </c>
      <c r="M14" s="17" t="s">
        <v>24</v>
      </c>
      <c r="N14" s="17" t="s">
        <v>24</v>
      </c>
      <c r="O14" s="17" t="s">
        <v>24</v>
      </c>
      <c r="P14" s="24">
        <f>D14*0.4+L14*0.6</f>
        <v>80.84</v>
      </c>
      <c r="Q14" s="17" t="s">
        <v>25</v>
      </c>
    </row>
    <row r="15" s="2" customFormat="1" ht="35.1" customHeight="1" spans="1:17">
      <c r="A15" s="12">
        <v>14</v>
      </c>
      <c r="B15" s="13" t="s">
        <v>73</v>
      </c>
      <c r="C15" s="14" t="s">
        <v>70</v>
      </c>
      <c r="D15" s="16">
        <v>73.6</v>
      </c>
      <c r="E15" s="17" t="s">
        <v>24</v>
      </c>
      <c r="F15" s="17"/>
      <c r="G15" s="17" t="s">
        <v>24</v>
      </c>
      <c r="H15" s="17"/>
      <c r="I15" s="17" t="s">
        <v>24</v>
      </c>
      <c r="J15" s="17"/>
      <c r="K15" s="17" t="s">
        <v>24</v>
      </c>
      <c r="L15" s="25" t="s">
        <v>74</v>
      </c>
      <c r="M15" s="17" t="s">
        <v>24</v>
      </c>
      <c r="N15" s="17" t="s">
        <v>24</v>
      </c>
      <c r="O15" s="17" t="s">
        <v>24</v>
      </c>
      <c r="P15" s="24">
        <f>D15*0.4+L15*0.6</f>
        <v>79.84</v>
      </c>
      <c r="Q15" s="17" t="s">
        <v>25</v>
      </c>
    </row>
    <row r="16" s="2" customFormat="1" ht="35.1" customHeight="1" spans="1:17">
      <c r="A16" s="12">
        <v>13</v>
      </c>
      <c r="B16" s="13" t="s">
        <v>75</v>
      </c>
      <c r="C16" s="14" t="s">
        <v>70</v>
      </c>
      <c r="D16" s="16">
        <v>68</v>
      </c>
      <c r="E16" s="17" t="s">
        <v>24</v>
      </c>
      <c r="F16" s="17"/>
      <c r="G16" s="17" t="s">
        <v>24</v>
      </c>
      <c r="H16" s="17"/>
      <c r="I16" s="17" t="s">
        <v>24</v>
      </c>
      <c r="J16" s="17"/>
      <c r="K16" s="17" t="s">
        <v>24</v>
      </c>
      <c r="L16" s="25">
        <v>83.33</v>
      </c>
      <c r="M16" s="17" t="s">
        <v>24</v>
      </c>
      <c r="N16" s="17" t="s">
        <v>24</v>
      </c>
      <c r="O16" s="17" t="s">
        <v>24</v>
      </c>
      <c r="P16" s="24">
        <f>D16*0.4+L16*0.6</f>
        <v>77.198</v>
      </c>
      <c r="Q16" s="17"/>
    </row>
    <row r="17" s="2" customFormat="1" ht="35.1" customHeight="1" spans="1:17">
      <c r="A17" s="12">
        <v>15</v>
      </c>
      <c r="B17" s="13" t="s">
        <v>76</v>
      </c>
      <c r="C17" s="14" t="s">
        <v>70</v>
      </c>
      <c r="D17" s="16">
        <v>75</v>
      </c>
      <c r="E17" s="17" t="s">
        <v>24</v>
      </c>
      <c r="F17" s="17"/>
      <c r="G17" s="17" t="s">
        <v>24</v>
      </c>
      <c r="H17" s="17"/>
      <c r="I17" s="17" t="s">
        <v>24</v>
      </c>
      <c r="J17" s="17"/>
      <c r="K17" s="17" t="s">
        <v>24</v>
      </c>
      <c r="L17" s="25" t="s">
        <v>77</v>
      </c>
      <c r="M17" s="17" t="s">
        <v>24</v>
      </c>
      <c r="N17" s="17" t="s">
        <v>24</v>
      </c>
      <c r="O17" s="17" t="s">
        <v>24</v>
      </c>
      <c r="P17" s="24">
        <f>D17*0.4+L17*0.6</f>
        <v>64.998</v>
      </c>
      <c r="Q17" s="17"/>
    </row>
    <row r="18" ht="30" customHeight="1" spans="1:17">
      <c r="A18" s="12">
        <v>44</v>
      </c>
      <c r="B18" s="13" t="s">
        <v>78</v>
      </c>
      <c r="C18" s="12" t="s">
        <v>79</v>
      </c>
      <c r="D18" s="15" t="s">
        <v>80</v>
      </c>
      <c r="E18" s="17" t="s">
        <v>24</v>
      </c>
      <c r="F18" s="17"/>
      <c r="G18" s="17" t="s">
        <v>24</v>
      </c>
      <c r="H18" s="17"/>
      <c r="I18" s="17" t="s">
        <v>24</v>
      </c>
      <c r="J18" s="17"/>
      <c r="K18" s="17" t="s">
        <v>24</v>
      </c>
      <c r="L18" s="17" t="s">
        <v>24</v>
      </c>
      <c r="M18" s="26">
        <v>80.4</v>
      </c>
      <c r="N18" s="27">
        <v>1</v>
      </c>
      <c r="O18" s="28">
        <f>M18*N18</f>
        <v>80.4</v>
      </c>
      <c r="P18" s="29">
        <f>D18*0.5+O18*0.5</f>
        <v>77.05</v>
      </c>
      <c r="Q18" s="37" t="s">
        <v>25</v>
      </c>
    </row>
    <row r="19" ht="30" customHeight="1" spans="1:17">
      <c r="A19" s="12">
        <v>32</v>
      </c>
      <c r="B19" s="13" t="s">
        <v>81</v>
      </c>
      <c r="C19" s="12" t="s">
        <v>79</v>
      </c>
      <c r="D19" s="15" t="s">
        <v>82</v>
      </c>
      <c r="E19" s="17" t="s">
        <v>24</v>
      </c>
      <c r="F19" s="17"/>
      <c r="G19" s="17" t="s">
        <v>24</v>
      </c>
      <c r="H19" s="17"/>
      <c r="I19" s="17" t="s">
        <v>24</v>
      </c>
      <c r="J19" s="17"/>
      <c r="K19" s="17" t="s">
        <v>24</v>
      </c>
      <c r="L19" s="17" t="s">
        <v>24</v>
      </c>
      <c r="M19" s="26">
        <v>77.6</v>
      </c>
      <c r="N19" s="27">
        <v>1</v>
      </c>
      <c r="O19" s="28">
        <f>M19*N19</f>
        <v>77.6</v>
      </c>
      <c r="P19" s="29">
        <f>D19*0.5+O19*0.5</f>
        <v>76.15</v>
      </c>
      <c r="Q19" s="37" t="s">
        <v>25</v>
      </c>
    </row>
    <row r="20" ht="30" customHeight="1" spans="1:17">
      <c r="A20" s="12">
        <v>24</v>
      </c>
      <c r="B20" s="13" t="s">
        <v>83</v>
      </c>
      <c r="C20" s="12" t="s">
        <v>79</v>
      </c>
      <c r="D20" s="15" t="s">
        <v>84</v>
      </c>
      <c r="E20" s="17" t="s">
        <v>24</v>
      </c>
      <c r="F20" s="17"/>
      <c r="G20" s="17" t="s">
        <v>24</v>
      </c>
      <c r="H20" s="17"/>
      <c r="I20" s="17" t="s">
        <v>24</v>
      </c>
      <c r="J20" s="17"/>
      <c r="K20" s="17" t="s">
        <v>24</v>
      </c>
      <c r="L20" s="17" t="s">
        <v>24</v>
      </c>
      <c r="M20" s="30">
        <v>73</v>
      </c>
      <c r="N20" s="27">
        <v>0.9946</v>
      </c>
      <c r="O20" s="28">
        <f>M20*N20</f>
        <v>72.6058</v>
      </c>
      <c r="P20" s="29">
        <f>D20*0.5+O20*0.5</f>
        <v>75.6029</v>
      </c>
      <c r="Q20" s="37" t="s">
        <v>25</v>
      </c>
    </row>
    <row r="21" ht="30" customHeight="1" spans="1:17">
      <c r="A21" s="12">
        <v>22</v>
      </c>
      <c r="B21" s="13" t="s">
        <v>85</v>
      </c>
      <c r="C21" s="12" t="s">
        <v>79</v>
      </c>
      <c r="D21" s="15" t="s">
        <v>86</v>
      </c>
      <c r="E21" s="17" t="s">
        <v>24</v>
      </c>
      <c r="F21" s="17"/>
      <c r="G21" s="17" t="s">
        <v>24</v>
      </c>
      <c r="H21" s="17"/>
      <c r="I21" s="17" t="s">
        <v>24</v>
      </c>
      <c r="J21" s="17"/>
      <c r="K21" s="17" t="s">
        <v>24</v>
      </c>
      <c r="L21" s="17" t="s">
        <v>24</v>
      </c>
      <c r="M21" s="26">
        <v>71.4</v>
      </c>
      <c r="N21" s="27">
        <v>0.9889</v>
      </c>
      <c r="O21" s="28">
        <f>M21*N21</f>
        <v>70.60746</v>
      </c>
      <c r="P21" s="29">
        <f>D21*0.5+O21*0.5</f>
        <v>74.90373</v>
      </c>
      <c r="Q21" s="37" t="s">
        <v>25</v>
      </c>
    </row>
    <row r="22" ht="30" customHeight="1" spans="1:17">
      <c r="A22" s="12">
        <v>30</v>
      </c>
      <c r="B22" s="13" t="s">
        <v>87</v>
      </c>
      <c r="C22" s="12" t="s">
        <v>79</v>
      </c>
      <c r="D22" s="15" t="s">
        <v>88</v>
      </c>
      <c r="E22" s="17" t="s">
        <v>24</v>
      </c>
      <c r="F22" s="17"/>
      <c r="G22" s="17" t="s">
        <v>24</v>
      </c>
      <c r="H22" s="17"/>
      <c r="I22" s="17" t="s">
        <v>24</v>
      </c>
      <c r="J22" s="17"/>
      <c r="K22" s="17" t="s">
        <v>24</v>
      </c>
      <c r="L22" s="17" t="s">
        <v>24</v>
      </c>
      <c r="M22" s="26">
        <v>73.2</v>
      </c>
      <c r="N22" s="27">
        <v>0.9812</v>
      </c>
      <c r="O22" s="28">
        <f>M22*N22</f>
        <v>71.82384</v>
      </c>
      <c r="P22" s="29">
        <f>D22*0.5+O22*0.5</f>
        <v>73.71192</v>
      </c>
      <c r="Q22" s="37" t="s">
        <v>25</v>
      </c>
    </row>
    <row r="23" ht="30" customHeight="1" spans="1:17">
      <c r="A23" s="12">
        <v>23</v>
      </c>
      <c r="B23" s="13" t="s">
        <v>89</v>
      </c>
      <c r="C23" s="12" t="s">
        <v>79</v>
      </c>
      <c r="D23" s="15" t="s">
        <v>90</v>
      </c>
      <c r="E23" s="17" t="s">
        <v>24</v>
      </c>
      <c r="F23" s="17"/>
      <c r="G23" s="17" t="s">
        <v>24</v>
      </c>
      <c r="H23" s="17"/>
      <c r="I23" s="17" t="s">
        <v>24</v>
      </c>
      <c r="J23" s="17"/>
      <c r="K23" s="17" t="s">
        <v>24</v>
      </c>
      <c r="L23" s="17" t="s">
        <v>24</v>
      </c>
      <c r="M23" s="26">
        <v>68.4</v>
      </c>
      <c r="N23" s="27">
        <v>0.9971</v>
      </c>
      <c r="O23" s="28">
        <f>M23*N23</f>
        <v>68.20164</v>
      </c>
      <c r="P23" s="29">
        <f>D23*0.5+O23*0.5</f>
        <v>73.55082</v>
      </c>
      <c r="Q23" s="37" t="s">
        <v>25</v>
      </c>
    </row>
    <row r="24" ht="30" customHeight="1" spans="1:17">
      <c r="A24" s="12">
        <v>16</v>
      </c>
      <c r="B24" s="13" t="s">
        <v>91</v>
      </c>
      <c r="C24" s="12" t="s">
        <v>79</v>
      </c>
      <c r="D24" s="15" t="s">
        <v>92</v>
      </c>
      <c r="E24" s="17" t="s">
        <v>24</v>
      </c>
      <c r="F24" s="17"/>
      <c r="G24" s="17" t="s">
        <v>24</v>
      </c>
      <c r="H24" s="17"/>
      <c r="I24" s="17" t="s">
        <v>24</v>
      </c>
      <c r="J24" s="17"/>
      <c r="K24" s="17" t="s">
        <v>24</v>
      </c>
      <c r="L24" s="17" t="s">
        <v>24</v>
      </c>
      <c r="M24" s="26">
        <v>62.8</v>
      </c>
      <c r="N24" s="27">
        <v>1</v>
      </c>
      <c r="O24" s="28">
        <f>M24*N24</f>
        <v>62.8</v>
      </c>
      <c r="P24" s="29">
        <f>D24*0.5+O24*0.5</f>
        <v>71.65</v>
      </c>
      <c r="Q24" s="37" t="s">
        <v>25</v>
      </c>
    </row>
    <row r="25" ht="30" customHeight="1" spans="1:17">
      <c r="A25" s="12">
        <v>18</v>
      </c>
      <c r="B25" s="13" t="s">
        <v>93</v>
      </c>
      <c r="C25" s="12" t="s">
        <v>79</v>
      </c>
      <c r="D25" s="15" t="s">
        <v>94</v>
      </c>
      <c r="E25" s="17" t="s">
        <v>24</v>
      </c>
      <c r="F25" s="17"/>
      <c r="G25" s="17" t="s">
        <v>24</v>
      </c>
      <c r="H25" s="17"/>
      <c r="I25" s="17" t="s">
        <v>24</v>
      </c>
      <c r="J25" s="17"/>
      <c r="K25" s="17" t="s">
        <v>24</v>
      </c>
      <c r="L25" s="17" t="s">
        <v>24</v>
      </c>
      <c r="M25" s="26">
        <v>63.8</v>
      </c>
      <c r="N25" s="27">
        <v>0.9907</v>
      </c>
      <c r="O25" s="28">
        <f>M25*N25</f>
        <v>63.20666</v>
      </c>
      <c r="P25" s="29">
        <f>D25*0.5+O25*0.5</f>
        <v>71.40333</v>
      </c>
      <c r="Q25" s="37" t="s">
        <v>25</v>
      </c>
    </row>
    <row r="26" ht="30" customHeight="1" spans="1:17">
      <c r="A26" s="12">
        <v>34</v>
      </c>
      <c r="B26" s="13" t="s">
        <v>95</v>
      </c>
      <c r="C26" s="12" t="s">
        <v>79</v>
      </c>
      <c r="D26" s="15" t="s">
        <v>96</v>
      </c>
      <c r="E26" s="17" t="s">
        <v>24</v>
      </c>
      <c r="F26" s="17"/>
      <c r="G26" s="17" t="s">
        <v>24</v>
      </c>
      <c r="H26" s="17"/>
      <c r="I26" s="17" t="s">
        <v>24</v>
      </c>
      <c r="J26" s="17"/>
      <c r="K26" s="17" t="s">
        <v>24</v>
      </c>
      <c r="L26" s="17" t="s">
        <v>24</v>
      </c>
      <c r="M26" s="26">
        <v>63.4</v>
      </c>
      <c r="N26" s="27">
        <v>0.9965</v>
      </c>
      <c r="O26" s="28">
        <f>M26*N26</f>
        <v>63.1781</v>
      </c>
      <c r="P26" s="29">
        <f>D26*0.5+O26*0.5</f>
        <v>68.88905</v>
      </c>
      <c r="Q26" s="37" t="s">
        <v>25</v>
      </c>
    </row>
    <row r="27" ht="30" customHeight="1" spans="1:17">
      <c r="A27" s="12">
        <v>36</v>
      </c>
      <c r="B27" s="13" t="s">
        <v>97</v>
      </c>
      <c r="C27" s="12" t="s">
        <v>79</v>
      </c>
      <c r="D27" s="15" t="s">
        <v>96</v>
      </c>
      <c r="E27" s="17" t="s">
        <v>24</v>
      </c>
      <c r="F27" s="17"/>
      <c r="G27" s="17" t="s">
        <v>24</v>
      </c>
      <c r="H27" s="17"/>
      <c r="I27" s="17" t="s">
        <v>24</v>
      </c>
      <c r="J27" s="17"/>
      <c r="K27" s="17" t="s">
        <v>24</v>
      </c>
      <c r="L27" s="17" t="s">
        <v>24</v>
      </c>
      <c r="M27" s="26">
        <v>65.6</v>
      </c>
      <c r="N27" s="27">
        <v>0.9619</v>
      </c>
      <c r="O27" s="28">
        <f>M27*N27</f>
        <v>63.10064</v>
      </c>
      <c r="P27" s="29">
        <f>D27*0.5+O27*0.5</f>
        <v>68.85032</v>
      </c>
      <c r="Q27" s="37" t="s">
        <v>25</v>
      </c>
    </row>
    <row r="28" ht="30" customHeight="1" spans="1:17">
      <c r="A28" s="12">
        <v>29</v>
      </c>
      <c r="B28" s="13" t="s">
        <v>98</v>
      </c>
      <c r="C28" s="12" t="s">
        <v>79</v>
      </c>
      <c r="D28" s="15" t="s">
        <v>88</v>
      </c>
      <c r="E28" s="17" t="s">
        <v>24</v>
      </c>
      <c r="F28" s="17"/>
      <c r="G28" s="17" t="s">
        <v>24</v>
      </c>
      <c r="H28" s="17"/>
      <c r="I28" s="17" t="s">
        <v>24</v>
      </c>
      <c r="J28" s="17"/>
      <c r="K28" s="17" t="s">
        <v>24</v>
      </c>
      <c r="L28" s="17" t="s">
        <v>24</v>
      </c>
      <c r="M28" s="26">
        <v>59.4</v>
      </c>
      <c r="N28" s="27">
        <v>0.9867</v>
      </c>
      <c r="O28" s="28">
        <f>M28*N28</f>
        <v>58.60998</v>
      </c>
      <c r="P28" s="29">
        <f>D28*0.5+O28*0.5</f>
        <v>67.10499</v>
      </c>
      <c r="Q28" s="37" t="s">
        <v>25</v>
      </c>
    </row>
    <row r="29" ht="30" customHeight="1" spans="1:17">
      <c r="A29" s="12">
        <v>38</v>
      </c>
      <c r="B29" s="13" t="s">
        <v>99</v>
      </c>
      <c r="C29" s="12" t="s">
        <v>79</v>
      </c>
      <c r="D29" s="15" t="s">
        <v>20</v>
      </c>
      <c r="E29" s="17" t="s">
        <v>24</v>
      </c>
      <c r="F29" s="17"/>
      <c r="G29" s="17" t="s">
        <v>24</v>
      </c>
      <c r="H29" s="17"/>
      <c r="I29" s="17" t="s">
        <v>24</v>
      </c>
      <c r="J29" s="17"/>
      <c r="K29" s="17" t="s">
        <v>24</v>
      </c>
      <c r="L29" s="17" t="s">
        <v>24</v>
      </c>
      <c r="M29" s="26">
        <v>62.2</v>
      </c>
      <c r="N29" s="27">
        <v>0.954</v>
      </c>
      <c r="O29" s="28">
        <f>M29*N29</f>
        <v>59.3388</v>
      </c>
      <c r="P29" s="29">
        <f>D29*0.5+O29*0.5</f>
        <v>66.8694</v>
      </c>
      <c r="Q29" s="37" t="s">
        <v>25</v>
      </c>
    </row>
    <row r="30" ht="30" customHeight="1" spans="1:17">
      <c r="A30" s="12">
        <v>31</v>
      </c>
      <c r="B30" s="13" t="s">
        <v>100</v>
      </c>
      <c r="C30" s="12" t="s">
        <v>79</v>
      </c>
      <c r="D30" s="15" t="s">
        <v>101</v>
      </c>
      <c r="E30" s="17" t="s">
        <v>24</v>
      </c>
      <c r="F30" s="17"/>
      <c r="G30" s="17" t="s">
        <v>24</v>
      </c>
      <c r="H30" s="17"/>
      <c r="I30" s="17" t="s">
        <v>24</v>
      </c>
      <c r="J30" s="17"/>
      <c r="K30" s="17" t="s">
        <v>24</v>
      </c>
      <c r="L30" s="17" t="s">
        <v>24</v>
      </c>
      <c r="M30" s="26">
        <v>62.4</v>
      </c>
      <c r="N30" s="27">
        <v>0.9341</v>
      </c>
      <c r="O30" s="28">
        <f>M30*N30</f>
        <v>58.28784</v>
      </c>
      <c r="P30" s="29">
        <f>D30*0.5+O30*0.5</f>
        <v>66.74392</v>
      </c>
      <c r="Q30" s="37" t="s">
        <v>25</v>
      </c>
    </row>
    <row r="31" ht="30" customHeight="1" spans="1:17">
      <c r="A31" s="12">
        <v>35</v>
      </c>
      <c r="B31" s="13" t="s">
        <v>102</v>
      </c>
      <c r="C31" s="12" t="s">
        <v>79</v>
      </c>
      <c r="D31" s="15" t="s">
        <v>96</v>
      </c>
      <c r="E31" s="17" t="s">
        <v>24</v>
      </c>
      <c r="F31" s="17"/>
      <c r="G31" s="17" t="s">
        <v>24</v>
      </c>
      <c r="H31" s="17"/>
      <c r="I31" s="17" t="s">
        <v>24</v>
      </c>
      <c r="J31" s="17"/>
      <c r="K31" s="17" t="s">
        <v>24</v>
      </c>
      <c r="L31" s="17" t="s">
        <v>24</v>
      </c>
      <c r="M31" s="26">
        <v>56.8</v>
      </c>
      <c r="N31" s="27">
        <v>0.9627</v>
      </c>
      <c r="O31" s="28">
        <f>M31*N31</f>
        <v>54.68136</v>
      </c>
      <c r="P31" s="29">
        <f>D31*0.5+O31*0.5</f>
        <v>64.64068</v>
      </c>
      <c r="Q31" s="37" t="s">
        <v>25</v>
      </c>
    </row>
    <row r="32" ht="30" customHeight="1" spans="1:17">
      <c r="A32" s="12">
        <v>28</v>
      </c>
      <c r="B32" s="13" t="s">
        <v>103</v>
      </c>
      <c r="C32" s="12" t="s">
        <v>79</v>
      </c>
      <c r="D32" s="15" t="s">
        <v>104</v>
      </c>
      <c r="E32" s="17" t="s">
        <v>24</v>
      </c>
      <c r="F32" s="17"/>
      <c r="G32" s="17" t="s">
        <v>24</v>
      </c>
      <c r="H32" s="17"/>
      <c r="I32" s="17" t="s">
        <v>24</v>
      </c>
      <c r="J32" s="17"/>
      <c r="K32" s="17" t="s">
        <v>24</v>
      </c>
      <c r="L32" s="17" t="s">
        <v>24</v>
      </c>
      <c r="M32" s="26">
        <v>52.4</v>
      </c>
      <c r="N32" s="27">
        <v>1</v>
      </c>
      <c r="O32" s="28">
        <f>M32*N32</f>
        <v>52.4</v>
      </c>
      <c r="P32" s="29">
        <f>D32*0.5+O32*0.5</f>
        <v>64.2</v>
      </c>
      <c r="Q32" s="37" t="s">
        <v>25</v>
      </c>
    </row>
    <row r="33" ht="30" customHeight="1" spans="1:17">
      <c r="A33" s="12">
        <v>42</v>
      </c>
      <c r="B33" s="13" t="s">
        <v>105</v>
      </c>
      <c r="C33" s="12" t="s">
        <v>79</v>
      </c>
      <c r="D33" s="15" t="s">
        <v>106</v>
      </c>
      <c r="E33" s="17" t="s">
        <v>24</v>
      </c>
      <c r="F33" s="17"/>
      <c r="G33" s="17" t="s">
        <v>24</v>
      </c>
      <c r="H33" s="17"/>
      <c r="I33" s="17" t="s">
        <v>24</v>
      </c>
      <c r="J33" s="17"/>
      <c r="K33" s="17" t="s">
        <v>24</v>
      </c>
      <c r="L33" s="17" t="s">
        <v>24</v>
      </c>
      <c r="M33" s="30">
        <v>54</v>
      </c>
      <c r="N33" s="27">
        <v>1</v>
      </c>
      <c r="O33" s="28">
        <f>M33*N33</f>
        <v>54</v>
      </c>
      <c r="P33" s="29">
        <f>D33*0.5+O33*0.5</f>
        <v>63.9</v>
      </c>
      <c r="Q33" s="37" t="s">
        <v>25</v>
      </c>
    </row>
    <row r="34" ht="30" customHeight="1" spans="1:17">
      <c r="A34" s="12">
        <v>39</v>
      </c>
      <c r="B34" s="13" t="s">
        <v>107</v>
      </c>
      <c r="C34" s="12" t="s">
        <v>79</v>
      </c>
      <c r="D34" s="15" t="s">
        <v>108</v>
      </c>
      <c r="E34" s="17" t="s">
        <v>24</v>
      </c>
      <c r="F34" s="17"/>
      <c r="G34" s="17" t="s">
        <v>24</v>
      </c>
      <c r="H34" s="17"/>
      <c r="I34" s="17" t="s">
        <v>24</v>
      </c>
      <c r="J34" s="17"/>
      <c r="K34" s="17" t="s">
        <v>24</v>
      </c>
      <c r="L34" s="17" t="s">
        <v>24</v>
      </c>
      <c r="M34" s="26">
        <v>52.4</v>
      </c>
      <c r="N34" s="27">
        <v>1</v>
      </c>
      <c r="O34" s="28">
        <f>M34*N34</f>
        <v>52.4</v>
      </c>
      <c r="P34" s="29">
        <f>D34*0.5+O34*0.5</f>
        <v>63.35</v>
      </c>
      <c r="Q34" s="37" t="s">
        <v>25</v>
      </c>
    </row>
    <row r="35" ht="30" customHeight="1" spans="1:17">
      <c r="A35" s="12">
        <v>20</v>
      </c>
      <c r="B35" s="13" t="s">
        <v>109</v>
      </c>
      <c r="C35" s="12" t="s">
        <v>79</v>
      </c>
      <c r="D35" s="15" t="s">
        <v>110</v>
      </c>
      <c r="E35" s="17" t="s">
        <v>24</v>
      </c>
      <c r="F35" s="17"/>
      <c r="G35" s="17" t="s">
        <v>24</v>
      </c>
      <c r="H35" s="17"/>
      <c r="I35" s="17" t="s">
        <v>24</v>
      </c>
      <c r="J35" s="17"/>
      <c r="K35" s="17" t="s">
        <v>24</v>
      </c>
      <c r="L35" s="17" t="s">
        <v>24</v>
      </c>
      <c r="M35" s="26">
        <v>48.6</v>
      </c>
      <c r="N35" s="27">
        <v>0.9681</v>
      </c>
      <c r="O35" s="28">
        <f>M35*N35</f>
        <v>47.04966</v>
      </c>
      <c r="P35" s="29">
        <f>D35*0.5+O35*0.5</f>
        <v>63.27483</v>
      </c>
      <c r="Q35" s="37" t="s">
        <v>25</v>
      </c>
    </row>
    <row r="36" ht="30" customHeight="1" spans="1:17">
      <c r="A36" s="12">
        <v>17</v>
      </c>
      <c r="B36" s="13" t="s">
        <v>111</v>
      </c>
      <c r="C36" s="12" t="s">
        <v>79</v>
      </c>
      <c r="D36" s="15" t="s">
        <v>112</v>
      </c>
      <c r="E36" s="17" t="s">
        <v>24</v>
      </c>
      <c r="F36" s="17"/>
      <c r="G36" s="17" t="s">
        <v>24</v>
      </c>
      <c r="H36" s="17"/>
      <c r="I36" s="17" t="s">
        <v>24</v>
      </c>
      <c r="J36" s="17"/>
      <c r="K36" s="17" t="s">
        <v>24</v>
      </c>
      <c r="L36" s="17" t="s">
        <v>24</v>
      </c>
      <c r="M36" s="26">
        <v>43.4</v>
      </c>
      <c r="N36" s="27">
        <v>1</v>
      </c>
      <c r="O36" s="28">
        <f>M36*N36</f>
        <v>43.4</v>
      </c>
      <c r="P36" s="29">
        <f>D36*0.5+O36*0.5</f>
        <v>61.75</v>
      </c>
      <c r="Q36" s="38"/>
    </row>
    <row r="37" ht="30" customHeight="1" spans="1:17">
      <c r="A37" s="12">
        <v>21</v>
      </c>
      <c r="B37" s="13" t="s">
        <v>113</v>
      </c>
      <c r="C37" s="12" t="s">
        <v>79</v>
      </c>
      <c r="D37" s="15" t="s">
        <v>114</v>
      </c>
      <c r="E37" s="17" t="s">
        <v>24</v>
      </c>
      <c r="F37" s="17"/>
      <c r="G37" s="17" t="s">
        <v>24</v>
      </c>
      <c r="H37" s="17"/>
      <c r="I37" s="17" t="s">
        <v>24</v>
      </c>
      <c r="J37" s="17"/>
      <c r="K37" s="17" t="s">
        <v>24</v>
      </c>
      <c r="L37" s="17" t="s">
        <v>24</v>
      </c>
      <c r="M37" s="26">
        <v>42.6</v>
      </c>
      <c r="N37" s="27">
        <v>0.9726</v>
      </c>
      <c r="O37" s="28">
        <f>M37*N37</f>
        <v>41.43276</v>
      </c>
      <c r="P37" s="29">
        <f>D37*0.5+O37*0.5</f>
        <v>60.41638</v>
      </c>
      <c r="Q37" s="38"/>
    </row>
    <row r="38" ht="30" customHeight="1" spans="1:17">
      <c r="A38" s="12">
        <v>26</v>
      </c>
      <c r="B38" s="13" t="s">
        <v>115</v>
      </c>
      <c r="C38" s="12" t="s">
        <v>79</v>
      </c>
      <c r="D38" s="15" t="s">
        <v>116</v>
      </c>
      <c r="E38" s="17" t="s">
        <v>24</v>
      </c>
      <c r="F38" s="17"/>
      <c r="G38" s="17" t="s">
        <v>24</v>
      </c>
      <c r="H38" s="17"/>
      <c r="I38" s="17" t="s">
        <v>24</v>
      </c>
      <c r="J38" s="17"/>
      <c r="K38" s="17" t="s">
        <v>24</v>
      </c>
      <c r="L38" s="17" t="s">
        <v>24</v>
      </c>
      <c r="M38" s="26">
        <v>42.6</v>
      </c>
      <c r="N38" s="27">
        <v>0.9953</v>
      </c>
      <c r="O38" s="28">
        <f>M38*N38</f>
        <v>42.39978</v>
      </c>
      <c r="P38" s="29">
        <f>D38*0.5+O38*0.5</f>
        <v>59.49989</v>
      </c>
      <c r="Q38" s="38"/>
    </row>
    <row r="39" ht="30" customHeight="1" spans="1:17">
      <c r="A39" s="12">
        <v>37</v>
      </c>
      <c r="B39" s="13" t="s">
        <v>117</v>
      </c>
      <c r="C39" s="12" t="s">
        <v>79</v>
      </c>
      <c r="D39" s="15" t="s">
        <v>118</v>
      </c>
      <c r="E39" s="17" t="s">
        <v>24</v>
      </c>
      <c r="F39" s="17"/>
      <c r="G39" s="17" t="s">
        <v>24</v>
      </c>
      <c r="H39" s="17"/>
      <c r="I39" s="17" t="s">
        <v>24</v>
      </c>
      <c r="J39" s="17"/>
      <c r="K39" s="17" t="s">
        <v>24</v>
      </c>
      <c r="L39" s="17" t="s">
        <v>24</v>
      </c>
      <c r="M39" s="26">
        <v>43.8</v>
      </c>
      <c r="N39" s="27">
        <v>0.991</v>
      </c>
      <c r="O39" s="28">
        <f>M39*N39</f>
        <v>43.4058</v>
      </c>
      <c r="P39" s="29">
        <f>D39*0.5+O39*0.5</f>
        <v>58.9529</v>
      </c>
      <c r="Q39" s="38"/>
    </row>
    <row r="40" ht="30" customHeight="1" spans="1:17">
      <c r="A40" s="12">
        <v>40</v>
      </c>
      <c r="B40" s="13" t="s">
        <v>119</v>
      </c>
      <c r="C40" s="12" t="s">
        <v>79</v>
      </c>
      <c r="D40" s="15" t="s">
        <v>120</v>
      </c>
      <c r="E40" s="17" t="s">
        <v>24</v>
      </c>
      <c r="F40" s="17"/>
      <c r="G40" s="17" t="s">
        <v>24</v>
      </c>
      <c r="H40" s="17"/>
      <c r="I40" s="17" t="s">
        <v>24</v>
      </c>
      <c r="J40" s="17"/>
      <c r="K40" s="17" t="s">
        <v>24</v>
      </c>
      <c r="L40" s="17" t="s">
        <v>24</v>
      </c>
      <c r="M40" s="26">
        <v>48.2</v>
      </c>
      <c r="N40" s="27">
        <v>0.906</v>
      </c>
      <c r="O40" s="28">
        <f>M40*N40</f>
        <v>43.6692</v>
      </c>
      <c r="P40" s="29">
        <f>D40*0.5+O40*0.5</f>
        <v>58.9346</v>
      </c>
      <c r="Q40" s="38"/>
    </row>
    <row r="41" ht="30" customHeight="1" spans="1:17">
      <c r="A41" s="12">
        <v>19</v>
      </c>
      <c r="B41" s="13" t="s">
        <v>121</v>
      </c>
      <c r="C41" s="12" t="s">
        <v>79</v>
      </c>
      <c r="D41" s="15" t="s">
        <v>94</v>
      </c>
      <c r="E41" s="17" t="s">
        <v>24</v>
      </c>
      <c r="F41" s="17"/>
      <c r="G41" s="17" t="s">
        <v>24</v>
      </c>
      <c r="H41" s="17"/>
      <c r="I41" s="17" t="s">
        <v>24</v>
      </c>
      <c r="J41" s="17"/>
      <c r="K41" s="17" t="s">
        <v>24</v>
      </c>
      <c r="L41" s="17" t="s">
        <v>24</v>
      </c>
      <c r="M41" s="26">
        <v>39.2</v>
      </c>
      <c r="N41" s="27">
        <v>0.915</v>
      </c>
      <c r="O41" s="28">
        <f>M41*N41</f>
        <v>35.868</v>
      </c>
      <c r="P41" s="29">
        <f>D41*0.5+O41*0.5</f>
        <v>57.734</v>
      </c>
      <c r="Q41" s="38"/>
    </row>
    <row r="42" ht="30" customHeight="1" spans="1:17">
      <c r="A42" s="12">
        <v>25</v>
      </c>
      <c r="B42" s="13" t="s">
        <v>122</v>
      </c>
      <c r="C42" s="12" t="s">
        <v>79</v>
      </c>
      <c r="D42" s="15" t="s">
        <v>123</v>
      </c>
      <c r="E42" s="17" t="s">
        <v>24</v>
      </c>
      <c r="F42" s="17"/>
      <c r="G42" s="17" t="s">
        <v>24</v>
      </c>
      <c r="H42" s="17"/>
      <c r="I42" s="17" t="s">
        <v>24</v>
      </c>
      <c r="J42" s="17"/>
      <c r="K42" s="17" t="s">
        <v>24</v>
      </c>
      <c r="L42" s="17" t="s">
        <v>24</v>
      </c>
      <c r="M42" s="30">
        <v>38</v>
      </c>
      <c r="N42" s="27">
        <v>0.9794</v>
      </c>
      <c r="O42" s="28">
        <f>M42*N42</f>
        <v>37.2172</v>
      </c>
      <c r="P42" s="29">
        <f>D42*0.5+O42*0.5</f>
        <v>57.2586</v>
      </c>
      <c r="Q42" s="38"/>
    </row>
    <row r="43" ht="30" customHeight="1" spans="1:17">
      <c r="A43" s="12">
        <v>27</v>
      </c>
      <c r="B43" s="13" t="s">
        <v>124</v>
      </c>
      <c r="C43" s="12" t="s">
        <v>79</v>
      </c>
      <c r="D43" s="15" t="s">
        <v>125</v>
      </c>
      <c r="E43" s="17" t="s">
        <v>24</v>
      </c>
      <c r="F43" s="17"/>
      <c r="G43" s="17" t="s">
        <v>24</v>
      </c>
      <c r="H43" s="17"/>
      <c r="I43" s="17" t="s">
        <v>24</v>
      </c>
      <c r="J43" s="17"/>
      <c r="K43" s="17" t="s">
        <v>24</v>
      </c>
      <c r="L43" s="17" t="s">
        <v>24</v>
      </c>
      <c r="M43" s="30">
        <v>38</v>
      </c>
      <c r="N43" s="27">
        <v>0.9784</v>
      </c>
      <c r="O43" s="28">
        <f>M43*N43</f>
        <v>37.1792</v>
      </c>
      <c r="P43" s="29">
        <f>D43*0.5+O43*0.5</f>
        <v>56.6396</v>
      </c>
      <c r="Q43" s="38"/>
    </row>
    <row r="44" ht="30" customHeight="1" spans="1:17">
      <c r="A44" s="12">
        <v>41</v>
      </c>
      <c r="B44" s="13" t="s">
        <v>126</v>
      </c>
      <c r="C44" s="12" t="s">
        <v>79</v>
      </c>
      <c r="D44" s="15" t="s">
        <v>27</v>
      </c>
      <c r="E44" s="17" t="s">
        <v>24</v>
      </c>
      <c r="F44" s="17"/>
      <c r="G44" s="17" t="s">
        <v>24</v>
      </c>
      <c r="H44" s="17"/>
      <c r="I44" s="17" t="s">
        <v>24</v>
      </c>
      <c r="J44" s="17"/>
      <c r="K44" s="17" t="s">
        <v>24</v>
      </c>
      <c r="L44" s="17" t="s">
        <v>24</v>
      </c>
      <c r="M44" s="26">
        <v>38.8</v>
      </c>
      <c r="N44" s="27">
        <v>1</v>
      </c>
      <c r="O44" s="28">
        <f>M44*N44</f>
        <v>38.8</v>
      </c>
      <c r="P44" s="29">
        <f>D44*0.5+O44*0.5</f>
        <v>56.4</v>
      </c>
      <c r="Q44" s="38"/>
    </row>
    <row r="45" ht="30" customHeight="1" spans="1:17">
      <c r="A45" s="12">
        <v>33</v>
      </c>
      <c r="B45" s="13" t="s">
        <v>127</v>
      </c>
      <c r="C45" s="12" t="s">
        <v>79</v>
      </c>
      <c r="D45" s="15" t="s">
        <v>96</v>
      </c>
      <c r="E45" s="17" t="s">
        <v>24</v>
      </c>
      <c r="F45" s="17"/>
      <c r="G45" s="17" t="s">
        <v>24</v>
      </c>
      <c r="H45" s="17"/>
      <c r="I45" s="17" t="s">
        <v>24</v>
      </c>
      <c r="J45" s="17"/>
      <c r="K45" s="17" t="s">
        <v>24</v>
      </c>
      <c r="L45" s="17" t="s">
        <v>24</v>
      </c>
      <c r="M45" s="26">
        <v>34.8</v>
      </c>
      <c r="N45" s="27">
        <v>0.9943</v>
      </c>
      <c r="O45" s="28">
        <f>M45*N45</f>
        <v>34.60164</v>
      </c>
      <c r="P45" s="29">
        <f>D45*0.5+O45*0.5</f>
        <v>54.60082</v>
      </c>
      <c r="Q45" s="38"/>
    </row>
    <row r="46" ht="30" customHeight="1" spans="1:17">
      <c r="A46" s="12">
        <v>43</v>
      </c>
      <c r="B46" s="13" t="s">
        <v>128</v>
      </c>
      <c r="C46" s="12" t="s">
        <v>79</v>
      </c>
      <c r="D46" s="15" t="s">
        <v>80</v>
      </c>
      <c r="E46" s="17" t="s">
        <v>24</v>
      </c>
      <c r="F46" s="17"/>
      <c r="G46" s="17" t="s">
        <v>24</v>
      </c>
      <c r="H46" s="17"/>
      <c r="I46" s="17" t="s">
        <v>24</v>
      </c>
      <c r="J46" s="17"/>
      <c r="K46" s="17" t="s">
        <v>24</v>
      </c>
      <c r="L46" s="17" t="s">
        <v>24</v>
      </c>
      <c r="M46" s="26">
        <v>0</v>
      </c>
      <c r="N46" s="27">
        <v>0</v>
      </c>
      <c r="O46" s="28">
        <f>M46*N46</f>
        <v>0</v>
      </c>
      <c r="P46" s="29">
        <f>D46*0.5+O46*0.5</f>
        <v>36.85</v>
      </c>
      <c r="Q46" s="37" t="s">
        <v>129</v>
      </c>
    </row>
    <row r="47" ht="30" customHeight="1" spans="1:17">
      <c r="A47" s="12">
        <v>45</v>
      </c>
      <c r="B47" s="13" t="s">
        <v>130</v>
      </c>
      <c r="C47" s="12" t="s">
        <v>79</v>
      </c>
      <c r="D47" s="15" t="s">
        <v>131</v>
      </c>
      <c r="E47" s="17" t="s">
        <v>24</v>
      </c>
      <c r="F47" s="17"/>
      <c r="G47" s="17" t="s">
        <v>24</v>
      </c>
      <c r="H47" s="17"/>
      <c r="I47" s="17" t="s">
        <v>24</v>
      </c>
      <c r="J47" s="17"/>
      <c r="K47" s="17" t="s">
        <v>24</v>
      </c>
      <c r="L47" s="17" t="s">
        <v>24</v>
      </c>
      <c r="M47" s="26">
        <v>0</v>
      </c>
      <c r="N47" s="27">
        <v>0</v>
      </c>
      <c r="O47" s="28">
        <f>M47*N47</f>
        <v>0</v>
      </c>
      <c r="P47" s="29">
        <f>D47*0.5+O47*0.5</f>
        <v>36.8</v>
      </c>
      <c r="Q47" s="37" t="s">
        <v>129</v>
      </c>
    </row>
    <row r="48" ht="30" customHeight="1" spans="1:17">
      <c r="A48" s="12">
        <v>47</v>
      </c>
      <c r="B48" s="13" t="s">
        <v>132</v>
      </c>
      <c r="C48" s="12" t="s">
        <v>133</v>
      </c>
      <c r="D48" s="15" t="s">
        <v>134</v>
      </c>
      <c r="E48" s="17" t="s">
        <v>24</v>
      </c>
      <c r="F48" s="17"/>
      <c r="G48" s="17" t="s">
        <v>24</v>
      </c>
      <c r="H48" s="17"/>
      <c r="I48" s="17" t="s">
        <v>24</v>
      </c>
      <c r="J48" s="17"/>
      <c r="K48" s="17" t="s">
        <v>24</v>
      </c>
      <c r="L48" s="17" t="s">
        <v>24</v>
      </c>
      <c r="M48" s="26">
        <v>83</v>
      </c>
      <c r="N48" s="27">
        <v>1</v>
      </c>
      <c r="O48" s="28">
        <f>M48*N48</f>
        <v>83</v>
      </c>
      <c r="P48" s="29">
        <f>D48*0.5+O48*0.5</f>
        <v>73.1</v>
      </c>
      <c r="Q48" s="37" t="s">
        <v>25</v>
      </c>
    </row>
    <row r="49" ht="30" customHeight="1" spans="1:17">
      <c r="A49" s="12">
        <v>46</v>
      </c>
      <c r="B49" s="13" t="s">
        <v>135</v>
      </c>
      <c r="C49" s="12" t="s">
        <v>133</v>
      </c>
      <c r="D49" s="15" t="s">
        <v>136</v>
      </c>
      <c r="E49" s="17" t="s">
        <v>24</v>
      </c>
      <c r="F49" s="17"/>
      <c r="G49" s="17" t="s">
        <v>24</v>
      </c>
      <c r="H49" s="17"/>
      <c r="I49" s="17" t="s">
        <v>24</v>
      </c>
      <c r="J49" s="17"/>
      <c r="K49" s="17" t="s">
        <v>24</v>
      </c>
      <c r="L49" s="17" t="s">
        <v>24</v>
      </c>
      <c r="M49" s="26">
        <v>73</v>
      </c>
      <c r="N49" s="27">
        <v>1</v>
      </c>
      <c r="O49" s="28">
        <f>M49*N49</f>
        <v>73</v>
      </c>
      <c r="P49" s="29">
        <f>D49*0.5+O49*0.5</f>
        <v>72.1</v>
      </c>
      <c r="Q49" s="37" t="s">
        <v>25</v>
      </c>
    </row>
    <row r="50" ht="30" customHeight="1" spans="1:17">
      <c r="A50" s="12">
        <v>50</v>
      </c>
      <c r="B50" s="13" t="s">
        <v>137</v>
      </c>
      <c r="C50" s="12" t="s">
        <v>133</v>
      </c>
      <c r="D50" s="15" t="s">
        <v>138</v>
      </c>
      <c r="E50" s="17" t="s">
        <v>24</v>
      </c>
      <c r="F50" s="17"/>
      <c r="G50" s="17" t="s">
        <v>24</v>
      </c>
      <c r="H50" s="17"/>
      <c r="I50" s="17" t="s">
        <v>24</v>
      </c>
      <c r="J50" s="17"/>
      <c r="K50" s="17" t="s">
        <v>24</v>
      </c>
      <c r="L50" s="17" t="s">
        <v>24</v>
      </c>
      <c r="M50" s="26">
        <v>55.4</v>
      </c>
      <c r="N50" s="27">
        <v>1</v>
      </c>
      <c r="O50" s="28">
        <f>M50*N50</f>
        <v>55.4</v>
      </c>
      <c r="P50" s="29">
        <f>D50*0.5+O50*0.5</f>
        <v>58.5</v>
      </c>
      <c r="Q50" s="37" t="s">
        <v>25</v>
      </c>
    </row>
    <row r="51" ht="30" customHeight="1" spans="1:17">
      <c r="A51" s="12">
        <v>49</v>
      </c>
      <c r="B51" s="13" t="s">
        <v>139</v>
      </c>
      <c r="C51" s="12" t="s">
        <v>133</v>
      </c>
      <c r="D51" s="15" t="s">
        <v>140</v>
      </c>
      <c r="E51" s="17" t="s">
        <v>24</v>
      </c>
      <c r="F51" s="17"/>
      <c r="G51" s="17" t="s">
        <v>24</v>
      </c>
      <c r="H51" s="17"/>
      <c r="I51" s="17" t="s">
        <v>24</v>
      </c>
      <c r="J51" s="17"/>
      <c r="K51" s="17" t="s">
        <v>24</v>
      </c>
      <c r="L51" s="17" t="s">
        <v>24</v>
      </c>
      <c r="M51" s="26">
        <v>41.2</v>
      </c>
      <c r="N51" s="27">
        <v>0.9763</v>
      </c>
      <c r="O51" s="28">
        <f>M51*N51</f>
        <v>40.22356</v>
      </c>
      <c r="P51" s="29">
        <f>D51*0.5+O51*0.5</f>
        <v>51.16178</v>
      </c>
      <c r="Q51" s="38"/>
    </row>
    <row r="52" ht="30" customHeight="1" spans="1:17">
      <c r="A52" s="12">
        <v>48</v>
      </c>
      <c r="B52" s="13" t="s">
        <v>141</v>
      </c>
      <c r="C52" s="12" t="s">
        <v>133</v>
      </c>
      <c r="D52" s="15" t="s">
        <v>142</v>
      </c>
      <c r="E52" s="17" t="s">
        <v>24</v>
      </c>
      <c r="F52" s="17"/>
      <c r="G52" s="17" t="s">
        <v>24</v>
      </c>
      <c r="H52" s="17"/>
      <c r="I52" s="17" t="s">
        <v>24</v>
      </c>
      <c r="J52" s="17"/>
      <c r="K52" s="17" t="s">
        <v>24</v>
      </c>
      <c r="L52" s="17" t="s">
        <v>24</v>
      </c>
      <c r="M52" s="26">
        <v>0</v>
      </c>
      <c r="N52" s="27">
        <v>0</v>
      </c>
      <c r="O52" s="28">
        <f>M52*N52</f>
        <v>0</v>
      </c>
      <c r="P52" s="29">
        <f>D52*0.5+O52*0.5</f>
        <v>31.55</v>
      </c>
      <c r="Q52" s="37" t="s">
        <v>129</v>
      </c>
    </row>
    <row r="53" spans="4:16">
      <c r="D53" s="18"/>
      <c r="O53" s="5"/>
      <c r="P53" s="6"/>
    </row>
  </sheetData>
  <mergeCells count="1">
    <mergeCell ref="A1:P1"/>
  </mergeCells>
  <printOptions horizontalCentered="1"/>
  <pageMargins left="0.161111111111111" right="0.161111111111111" top="0.2125" bottom="0.2125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rayta</cp:lastModifiedBy>
  <dcterms:created xsi:type="dcterms:W3CDTF">2022-06-14T15:59:00Z</dcterms:created>
  <dcterms:modified xsi:type="dcterms:W3CDTF">2024-10-14T10:54:08Z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7F0F9EA8569A4B95BD477E39B0A7AF88_13</vt:lpwstr>
  </property>
</Properties>
</file>