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人民医院（总成绩)" sheetId="19" r:id="rId1"/>
    <sheet name="第二人民医院  (总成绩)" sheetId="20" r:id="rId2"/>
    <sheet name="第一小学（总成绩）" sheetId="21" r:id="rId3"/>
    <sheet name="第二小学（总成绩）" sheetId="22" r:id="rId4"/>
    <sheet name="榆树屯小学（总成绩）" sheetId="23" r:id="rId5"/>
    <sheet name="23中（总成绩）" sheetId="24" r:id="rId6"/>
    <sheet name="25中(总)" sheetId="25" r:id="rId7"/>
    <sheet name="36中（总）" sheetId="26" r:id="rId8"/>
    <sheet name="11中（总）" sheetId="27" r:id="rId9"/>
    <sheet name="招考中心（总）" sheetId="28" r:id="rId10"/>
    <sheet name="中心幼儿园（总）" sheetId="29" r:id="rId11"/>
    <sheet name="水师（总）" sheetId="30" r:id="rId12"/>
  </sheets>
  <definedNames>
    <definedName name="_xlnm._FilterDatabase" localSheetId="0" hidden="1">'人民医院（总成绩)'!$A$2:$H$2</definedName>
    <definedName name="_xlnm._FilterDatabase" localSheetId="1" hidden="1">'第二人民医院  (总成绩)'!$A$2:$H$2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<sst xmlns="http://schemas.openxmlformats.org/spreadsheetml/2006/main" count="500" uniqueCount="127">
  <si>
    <t>2024年度“市委书记进校园”齐齐哈尔市昂昂溪区事业单位公开招聘
工作人员总成绩及拟进入考核人员公示</t>
  </si>
  <si>
    <t>序号</t>
  </si>
  <si>
    <t>报考单位及单位代码</t>
  </si>
  <si>
    <t>岗位代码</t>
  </si>
  <si>
    <t>姓名</t>
  </si>
  <si>
    <t>考号</t>
  </si>
  <si>
    <t>笔试成绩</t>
  </si>
  <si>
    <t>政策性加分</t>
  </si>
  <si>
    <t>笔试总成绩</t>
  </si>
  <si>
    <t>面试成绩</t>
  </si>
  <si>
    <t>笔试60%</t>
  </si>
  <si>
    <t>面试40%</t>
  </si>
  <si>
    <t>总成绩</t>
  </si>
  <si>
    <t>是否进入考核</t>
  </si>
  <si>
    <t>备注</t>
  </si>
  <si>
    <t>昂昂溪区人民医院205001</t>
  </si>
  <si>
    <t>01</t>
  </si>
  <si>
    <t>苏芷昱</t>
  </si>
  <si>
    <t>是</t>
  </si>
  <si>
    <t>孙浩然</t>
  </si>
  <si>
    <t>王盛轩</t>
  </si>
  <si>
    <t>03</t>
  </si>
  <si>
    <t>刘宇航</t>
  </si>
  <si>
    <t>李想</t>
  </si>
  <si>
    <t>04</t>
  </si>
  <si>
    <t>谭威</t>
  </si>
  <si>
    <t>李恩泽</t>
  </si>
  <si>
    <t>宋翊翔</t>
  </si>
  <si>
    <t>王琦</t>
  </si>
  <si>
    <t>史佳瑶</t>
  </si>
  <si>
    <t>陈凤茹</t>
  </si>
  <si>
    <t>陈晶</t>
  </si>
  <si>
    <t>梁晴</t>
  </si>
  <si>
    <t>汪淑芳</t>
  </si>
  <si>
    <t>05</t>
  </si>
  <si>
    <t>刘丽娜</t>
  </si>
  <si>
    <t>温鑫</t>
  </si>
  <si>
    <t>李晓彤</t>
  </si>
  <si>
    <t>荆红侠</t>
  </si>
  <si>
    <t>吴晶</t>
  </si>
  <si>
    <t>李菁菁</t>
  </si>
  <si>
    <t>陈婷婷</t>
  </si>
  <si>
    <t>孟丹</t>
  </si>
  <si>
    <t>李瑞影</t>
  </si>
  <si>
    <t>姜雪菲</t>
  </si>
  <si>
    <t>张昊</t>
  </si>
  <si>
    <t>高雪飞</t>
  </si>
  <si>
    <t>弃考</t>
  </si>
  <si>
    <t>昂昂溪区第二人民医院205002</t>
  </si>
  <si>
    <t>杨光</t>
  </si>
  <si>
    <t>王进艳</t>
  </si>
  <si>
    <t>02</t>
  </si>
  <si>
    <t>马颖</t>
  </si>
  <si>
    <t>田振欣</t>
  </si>
  <si>
    <t>秦举</t>
  </si>
  <si>
    <t>李昕怡</t>
  </si>
  <si>
    <t xml:space="preserve">郭中特 </t>
  </si>
  <si>
    <t>马若妍</t>
  </si>
  <si>
    <t>刘金凤</t>
  </si>
  <si>
    <t>卢金泽</t>
  </si>
  <si>
    <t>李文佳</t>
  </si>
  <si>
    <t>张晶</t>
  </si>
  <si>
    <t>宋雪</t>
  </si>
  <si>
    <t>陈岩</t>
  </si>
  <si>
    <t>张亚南</t>
  </si>
  <si>
    <t>张晓薇</t>
  </si>
  <si>
    <t>王颖超</t>
  </si>
  <si>
    <t>马一家</t>
  </si>
  <si>
    <t>杨洋</t>
  </si>
  <si>
    <t>张振富</t>
  </si>
  <si>
    <t>递补</t>
  </si>
  <si>
    <t>昂昂溪区第一小学205003</t>
  </si>
  <si>
    <t>肖硕</t>
  </si>
  <si>
    <t>徐嘉淼</t>
  </si>
  <si>
    <t>付佳雯</t>
  </si>
  <si>
    <t>昂昂溪区第二小学205004</t>
  </si>
  <si>
    <t>张晴</t>
  </si>
  <si>
    <t>韩博琪</t>
  </si>
  <si>
    <t>侯明月</t>
  </si>
  <si>
    <t>张若男</t>
  </si>
  <si>
    <t>张晓微</t>
  </si>
  <si>
    <t>刘畅</t>
  </si>
  <si>
    <t>冯若群</t>
  </si>
  <si>
    <t>昂昂溪区榆树屯小学205005</t>
  </si>
  <si>
    <t>李佳欣</t>
  </si>
  <si>
    <t>周美茹</t>
  </si>
  <si>
    <t>胡艳雪</t>
  </si>
  <si>
    <t>齐齐哈尔市第二十三中学205007</t>
  </si>
  <si>
    <t>任凯</t>
  </si>
  <si>
    <t>娄宇宁</t>
  </si>
  <si>
    <t>孟凡成</t>
  </si>
  <si>
    <t>关李慧</t>
  </si>
  <si>
    <t>苑骐驿</t>
  </si>
  <si>
    <t>马晓旭</t>
  </si>
  <si>
    <t>李思琦</t>
  </si>
  <si>
    <t>张瑞冬</t>
  </si>
  <si>
    <t>齐齐哈尔市第二十五中学205008</t>
  </si>
  <si>
    <t>訾宇佳</t>
  </si>
  <si>
    <t>齐齐哈尔市第三十六中学205009</t>
  </si>
  <si>
    <t>王春雪</t>
  </si>
  <si>
    <t>宋凤君</t>
  </si>
  <si>
    <t>李昕宇</t>
  </si>
  <si>
    <t>聂晶淼</t>
  </si>
  <si>
    <t>范芯</t>
  </si>
  <si>
    <t>齐齐哈尔市第十一中学205010</t>
  </si>
  <si>
    <t>陈凤</t>
  </si>
  <si>
    <t>昂昂溪区招生考试中心205011</t>
  </si>
  <si>
    <t>关博</t>
  </si>
  <si>
    <t>叶超</t>
  </si>
  <si>
    <t>王喆</t>
  </si>
  <si>
    <t>李俊杰</t>
  </si>
  <si>
    <t>刘建</t>
  </si>
  <si>
    <t>万启明</t>
  </si>
  <si>
    <t>丁宁</t>
  </si>
  <si>
    <t>许铃惠</t>
  </si>
  <si>
    <t>薛丹武</t>
  </si>
  <si>
    <t>昂昂溪区中心幼儿园205012</t>
  </si>
  <si>
    <t>王爽</t>
  </si>
  <si>
    <t>钟立婷</t>
  </si>
  <si>
    <t>王婉伊</t>
  </si>
  <si>
    <t>刘迈</t>
  </si>
  <si>
    <t>董慧敏</t>
  </si>
  <si>
    <t>刘君瑜</t>
  </si>
  <si>
    <t>昂昂溪区水师中学205006</t>
  </si>
  <si>
    <t>刘纬地</t>
  </si>
  <si>
    <t>周伟星</t>
  </si>
  <si>
    <t>韩笑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</si>
</sst>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0" fontId="0" fillId="6" borderId="1" xfId="0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7" borderId="0" xfId="0" applyFill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4" borderId="0" xfId="0" applyFill="1" applyBorder="1">
      <alignment vertical="center"/>
    </xf>
    <xf numFmtId="0" fontId="0" fillId="8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7" borderId="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workbookViewId="0">
      <selection activeCell="P11" sqref="P11"/>
    </sheetView>
  </sheetViews>
  <sheetFormatPr defaultColWidth="9" defaultRowHeight="13.5"/>
  <cols>
    <col min="1" max="1" width="7.875" customWidth="1"/>
    <col min="2" max="2" width="27.875" customWidth="1"/>
    <col min="3" max="3" width="9.375" style="56" customWidth="1"/>
    <col min="6" max="6" width="11.375" customWidth="1"/>
    <col min="7" max="7" width="7.875" customWidth="1"/>
    <col min="8" max="8" width="8.25" customWidth="1"/>
    <col min="9" max="9" width="11.875" style="56" customWidth="1"/>
    <col min="10" max="10" width="14" customWidth="1"/>
    <col min="13" max="13" width="13.125" style="56" customWidth="1"/>
  </cols>
  <sheetData>
    <row r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63" customFormat="1" ht="5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2" customFormat="1" spans="1:14">
      <c r="A3" s="9">
        <v>1</v>
      </c>
      <c r="B3" s="9" t="s">
        <v>15</v>
      </c>
      <c r="C3" s="9" t="s">
        <v>16</v>
      </c>
      <c r="D3" s="83" t="s">
        <v>17</v>
      </c>
      <c r="E3" s="84">
        <v>20518011</v>
      </c>
      <c r="F3" s="85">
        <v>43.3</v>
      </c>
      <c r="G3" s="9"/>
      <c r="H3" s="9">
        <v>43.3</v>
      </c>
      <c r="I3" s="9">
        <v>66.8</v>
      </c>
      <c r="J3" s="9">
        <f t="shared" ref="J3:J11" si="0">H3*0.6</f>
        <v>25.98</v>
      </c>
      <c r="K3" s="9">
        <f t="shared" ref="K3:K11" si="1">I3*0.4</f>
        <v>26.72</v>
      </c>
      <c r="L3" s="9">
        <f t="shared" ref="L3:L11" si="2">J3+K3</f>
        <v>52.7</v>
      </c>
      <c r="M3" s="9" t="s">
        <v>18</v>
      </c>
      <c r="N3" s="9"/>
    </row>
    <row r="4" s="2" customFormat="1" spans="1:14">
      <c r="A4" s="9">
        <v>2</v>
      </c>
      <c r="B4" s="9" t="s">
        <v>15</v>
      </c>
      <c r="C4" s="9" t="s">
        <v>16</v>
      </c>
      <c r="D4" s="83" t="s">
        <v>19</v>
      </c>
      <c r="E4" s="84">
        <v>20518008</v>
      </c>
      <c r="F4" s="85">
        <v>42.2</v>
      </c>
      <c r="G4" s="9"/>
      <c r="H4" s="9">
        <v>42.2</v>
      </c>
      <c r="I4" s="9">
        <v>64.4</v>
      </c>
      <c r="J4" s="9">
        <f t="shared" si="0"/>
        <v>25.32</v>
      </c>
      <c r="K4" s="9">
        <f t="shared" si="1"/>
        <v>25.76</v>
      </c>
      <c r="L4" s="9">
        <f t="shared" si="2"/>
        <v>51.08</v>
      </c>
      <c r="M4" s="9"/>
      <c r="N4" s="9"/>
    </row>
    <row r="5" s="2" customFormat="1" spans="1:14">
      <c r="A5" s="9">
        <v>3</v>
      </c>
      <c r="B5" s="9" t="s">
        <v>15</v>
      </c>
      <c r="C5" s="9" t="s">
        <v>16</v>
      </c>
      <c r="D5" s="83" t="s">
        <v>20</v>
      </c>
      <c r="E5" s="84">
        <v>20518002</v>
      </c>
      <c r="F5" s="85">
        <v>42.1</v>
      </c>
      <c r="G5" s="9"/>
      <c r="H5" s="9">
        <v>42.1</v>
      </c>
      <c r="I5" s="9">
        <v>31.4</v>
      </c>
      <c r="J5" s="9">
        <f t="shared" si="0"/>
        <v>25.26</v>
      </c>
      <c r="K5" s="9">
        <f t="shared" si="1"/>
        <v>12.56</v>
      </c>
      <c r="L5" s="9">
        <f t="shared" si="2"/>
        <v>37.82</v>
      </c>
      <c r="M5" s="9"/>
      <c r="N5" s="9"/>
    </row>
    <row r="6" s="87" customFormat="1" spans="1:14">
      <c r="A6" s="90">
        <v>4</v>
      </c>
      <c r="B6" s="90" t="s">
        <v>15</v>
      </c>
      <c r="C6" s="91" t="s">
        <v>21</v>
      </c>
      <c r="D6" s="92" t="s">
        <v>22</v>
      </c>
      <c r="E6" s="93">
        <v>20518024</v>
      </c>
      <c r="F6" s="94">
        <v>58.8</v>
      </c>
      <c r="G6" s="91"/>
      <c r="H6" s="91">
        <v>58.8</v>
      </c>
      <c r="I6" s="90">
        <v>65.2</v>
      </c>
      <c r="J6" s="90">
        <f t="shared" si="0"/>
        <v>35.28</v>
      </c>
      <c r="K6" s="90">
        <f t="shared" si="1"/>
        <v>26.08</v>
      </c>
      <c r="L6" s="90">
        <f t="shared" si="2"/>
        <v>61.36</v>
      </c>
      <c r="M6" s="90" t="s">
        <v>18</v>
      </c>
      <c r="N6" s="90"/>
    </row>
    <row r="7" s="87" customFormat="1" spans="1:14">
      <c r="A7" s="90">
        <v>5</v>
      </c>
      <c r="B7" s="90" t="s">
        <v>15</v>
      </c>
      <c r="C7" s="91" t="s">
        <v>21</v>
      </c>
      <c r="D7" s="92" t="s">
        <v>23</v>
      </c>
      <c r="E7" s="93">
        <v>20518023</v>
      </c>
      <c r="F7" s="94">
        <v>52.7</v>
      </c>
      <c r="G7" s="91"/>
      <c r="H7" s="91">
        <v>52.7</v>
      </c>
      <c r="I7" s="90">
        <v>42.4</v>
      </c>
      <c r="J7" s="104">
        <f t="shared" si="0"/>
        <v>31.62</v>
      </c>
      <c r="K7" s="104">
        <f t="shared" si="1"/>
        <v>16.96</v>
      </c>
      <c r="L7" s="104">
        <f t="shared" si="2"/>
        <v>48.58</v>
      </c>
      <c r="M7" s="90"/>
      <c r="N7" s="90"/>
    </row>
    <row r="8" s="88" customFormat="1" spans="1:14">
      <c r="A8" s="95">
        <v>6</v>
      </c>
      <c r="B8" s="95" t="s">
        <v>15</v>
      </c>
      <c r="C8" s="95" t="s">
        <v>24</v>
      </c>
      <c r="D8" s="96" t="s">
        <v>25</v>
      </c>
      <c r="E8" s="97">
        <v>20517011</v>
      </c>
      <c r="F8" s="98">
        <v>59</v>
      </c>
      <c r="G8" s="95"/>
      <c r="H8" s="95">
        <v>59</v>
      </c>
      <c r="I8" s="95">
        <v>72.8</v>
      </c>
      <c r="J8" s="105">
        <f t="shared" si="0"/>
        <v>35.4</v>
      </c>
      <c r="K8" s="105">
        <f t="shared" si="1"/>
        <v>29.12</v>
      </c>
      <c r="L8" s="105">
        <f t="shared" si="2"/>
        <v>64.52</v>
      </c>
      <c r="M8" s="95" t="s">
        <v>18</v>
      </c>
      <c r="N8" s="95"/>
    </row>
    <row r="9" s="88" customFormat="1" spans="1:14">
      <c r="A9" s="95">
        <v>7</v>
      </c>
      <c r="B9" s="95" t="s">
        <v>15</v>
      </c>
      <c r="C9" s="99" t="s">
        <v>24</v>
      </c>
      <c r="D9" s="96" t="s">
        <v>26</v>
      </c>
      <c r="E9" s="97">
        <v>20517018</v>
      </c>
      <c r="F9" s="98">
        <v>60.1</v>
      </c>
      <c r="G9" s="95"/>
      <c r="H9" s="95">
        <v>60.1</v>
      </c>
      <c r="I9" s="95">
        <v>70.4</v>
      </c>
      <c r="J9" s="105">
        <f t="shared" si="0"/>
        <v>36.06</v>
      </c>
      <c r="K9" s="105">
        <f t="shared" si="1"/>
        <v>28.16</v>
      </c>
      <c r="L9" s="105">
        <f t="shared" si="2"/>
        <v>64.22</v>
      </c>
      <c r="M9" s="95" t="s">
        <v>18</v>
      </c>
      <c r="N9" s="95"/>
    </row>
    <row r="10" s="88" customFormat="1" spans="1:14">
      <c r="A10" s="95">
        <v>8</v>
      </c>
      <c r="B10" s="95" t="s">
        <v>15</v>
      </c>
      <c r="C10" s="95" t="s">
        <v>24</v>
      </c>
      <c r="D10" s="96" t="s">
        <v>27</v>
      </c>
      <c r="E10" s="97">
        <v>20517022</v>
      </c>
      <c r="F10" s="98">
        <v>53.5</v>
      </c>
      <c r="G10" s="95"/>
      <c r="H10" s="95">
        <v>53.5</v>
      </c>
      <c r="I10" s="95">
        <v>75.8</v>
      </c>
      <c r="J10" s="105">
        <f t="shared" si="0"/>
        <v>32.1</v>
      </c>
      <c r="K10" s="105">
        <f t="shared" si="1"/>
        <v>30.32</v>
      </c>
      <c r="L10" s="105">
        <f t="shared" si="2"/>
        <v>62.42</v>
      </c>
      <c r="M10" s="95" t="s">
        <v>18</v>
      </c>
      <c r="N10" s="95"/>
    </row>
    <row r="11" s="88" customFormat="1" spans="1:14">
      <c r="A11" s="95">
        <v>9</v>
      </c>
      <c r="B11" s="95" t="s">
        <v>15</v>
      </c>
      <c r="C11" s="95" t="s">
        <v>24</v>
      </c>
      <c r="D11" s="96" t="s">
        <v>28</v>
      </c>
      <c r="E11" s="97">
        <v>20517010</v>
      </c>
      <c r="F11" s="98">
        <v>51.4</v>
      </c>
      <c r="G11" s="95"/>
      <c r="H11" s="95">
        <v>51.4</v>
      </c>
      <c r="I11" s="95">
        <v>76.8</v>
      </c>
      <c r="J11" s="105">
        <f t="shared" si="0"/>
        <v>30.84</v>
      </c>
      <c r="K11" s="105">
        <f t="shared" si="1"/>
        <v>30.72</v>
      </c>
      <c r="L11" s="105">
        <f t="shared" si="2"/>
        <v>61.56</v>
      </c>
      <c r="M11" s="95"/>
      <c r="N11" s="95"/>
    </row>
    <row r="12" s="88" customFormat="1" spans="1:14">
      <c r="A12" s="95">
        <v>10</v>
      </c>
      <c r="B12" s="95" t="s">
        <v>15</v>
      </c>
      <c r="C12" s="95" t="s">
        <v>24</v>
      </c>
      <c r="D12" s="96" t="s">
        <v>29</v>
      </c>
      <c r="E12" s="97">
        <v>20517012</v>
      </c>
      <c r="F12" s="98">
        <v>48.8</v>
      </c>
      <c r="G12" s="95"/>
      <c r="H12" s="95">
        <v>48.8</v>
      </c>
      <c r="I12" s="95">
        <v>78.4</v>
      </c>
      <c r="J12" s="105">
        <f t="shared" ref="J12:J28" si="3">H12*0.6</f>
        <v>29.28</v>
      </c>
      <c r="K12" s="105">
        <f t="shared" ref="K12:K27" si="4">I12*0.4</f>
        <v>31.36</v>
      </c>
      <c r="L12" s="105">
        <f t="shared" ref="L12:L28" si="5">J12+K12</f>
        <v>60.64</v>
      </c>
      <c r="M12" s="95"/>
      <c r="N12" s="95"/>
    </row>
    <row r="13" s="88" customFormat="1" spans="1:14">
      <c r="A13" s="95">
        <v>11</v>
      </c>
      <c r="B13" s="95" t="s">
        <v>15</v>
      </c>
      <c r="C13" s="99" t="s">
        <v>24</v>
      </c>
      <c r="D13" s="96" t="s">
        <v>30</v>
      </c>
      <c r="E13" s="97">
        <v>20517020</v>
      </c>
      <c r="F13" s="98">
        <v>53.9</v>
      </c>
      <c r="G13" s="95"/>
      <c r="H13" s="95">
        <v>53.9</v>
      </c>
      <c r="I13" s="95">
        <v>64</v>
      </c>
      <c r="J13" s="105">
        <f t="shared" si="3"/>
        <v>32.34</v>
      </c>
      <c r="K13" s="105">
        <f t="shared" si="4"/>
        <v>25.6</v>
      </c>
      <c r="L13" s="105">
        <f t="shared" si="5"/>
        <v>57.94</v>
      </c>
      <c r="M13" s="95"/>
      <c r="N13" s="95"/>
    </row>
    <row r="14" s="88" customFormat="1" spans="1:14">
      <c r="A14" s="95">
        <v>12</v>
      </c>
      <c r="B14" s="95" t="s">
        <v>15</v>
      </c>
      <c r="C14" s="99" t="s">
        <v>24</v>
      </c>
      <c r="D14" s="96" t="s">
        <v>31</v>
      </c>
      <c r="E14" s="97">
        <v>20517017</v>
      </c>
      <c r="F14" s="98">
        <v>39.9</v>
      </c>
      <c r="G14" s="95"/>
      <c r="H14" s="95">
        <v>39.9</v>
      </c>
      <c r="I14" s="95">
        <v>74.8</v>
      </c>
      <c r="J14" s="105">
        <f t="shared" si="3"/>
        <v>23.94</v>
      </c>
      <c r="K14" s="105">
        <f t="shared" si="4"/>
        <v>29.92</v>
      </c>
      <c r="L14" s="105">
        <f t="shared" si="5"/>
        <v>53.86</v>
      </c>
      <c r="M14" s="95"/>
      <c r="N14" s="95"/>
    </row>
    <row r="15" s="88" customFormat="1" spans="1:14">
      <c r="A15" s="95">
        <v>13</v>
      </c>
      <c r="B15" s="95" t="s">
        <v>15</v>
      </c>
      <c r="C15" s="95" t="s">
        <v>24</v>
      </c>
      <c r="D15" s="96" t="s">
        <v>32</v>
      </c>
      <c r="E15" s="97">
        <v>20517015</v>
      </c>
      <c r="F15" s="98">
        <v>46</v>
      </c>
      <c r="G15" s="95"/>
      <c r="H15" s="95">
        <v>46</v>
      </c>
      <c r="I15" s="95">
        <v>61.6</v>
      </c>
      <c r="J15" s="105">
        <f t="shared" si="3"/>
        <v>27.6</v>
      </c>
      <c r="K15" s="105">
        <f t="shared" si="4"/>
        <v>24.64</v>
      </c>
      <c r="L15" s="105">
        <f t="shared" si="5"/>
        <v>52.24</v>
      </c>
      <c r="M15" s="95"/>
      <c r="N15" s="95"/>
    </row>
    <row r="16" s="88" customFormat="1" spans="1:14">
      <c r="A16" s="95">
        <v>14</v>
      </c>
      <c r="B16" s="95" t="s">
        <v>15</v>
      </c>
      <c r="C16" s="95" t="s">
        <v>24</v>
      </c>
      <c r="D16" s="96" t="s">
        <v>33</v>
      </c>
      <c r="E16" s="97">
        <v>20517009</v>
      </c>
      <c r="F16" s="98">
        <v>38.1</v>
      </c>
      <c r="G16" s="95"/>
      <c r="H16" s="95">
        <v>38.1</v>
      </c>
      <c r="I16" s="95">
        <v>68.2</v>
      </c>
      <c r="J16" s="95">
        <f t="shared" si="3"/>
        <v>22.86</v>
      </c>
      <c r="K16" s="95">
        <f t="shared" si="4"/>
        <v>27.28</v>
      </c>
      <c r="L16" s="95">
        <f t="shared" si="5"/>
        <v>50.14</v>
      </c>
      <c r="M16" s="95"/>
      <c r="N16" s="95"/>
    </row>
    <row r="17" s="89" customFormat="1" customHeight="1" spans="1:14">
      <c r="A17" s="49">
        <v>15</v>
      </c>
      <c r="B17" s="49" t="s">
        <v>15</v>
      </c>
      <c r="C17" s="100" t="s">
        <v>34</v>
      </c>
      <c r="D17" s="101" t="s">
        <v>35</v>
      </c>
      <c r="E17" s="102">
        <v>20516004</v>
      </c>
      <c r="F17" s="103">
        <v>56.1</v>
      </c>
      <c r="G17" s="49">
        <v>10</v>
      </c>
      <c r="H17" s="49">
        <f>F17+G17</f>
        <v>66.1</v>
      </c>
      <c r="I17" s="49">
        <v>74.8</v>
      </c>
      <c r="J17" s="49">
        <f t="shared" si="3"/>
        <v>39.66</v>
      </c>
      <c r="K17" s="49">
        <f t="shared" si="4"/>
        <v>29.92</v>
      </c>
      <c r="L17" s="49">
        <f t="shared" si="5"/>
        <v>69.58</v>
      </c>
      <c r="M17" s="49" t="s">
        <v>18</v>
      </c>
      <c r="N17" s="49"/>
    </row>
    <row r="18" s="89" customFormat="1" customHeight="1" spans="1:14">
      <c r="A18" s="49">
        <v>16</v>
      </c>
      <c r="B18" s="49" t="s">
        <v>15</v>
      </c>
      <c r="C18" s="100" t="s">
        <v>34</v>
      </c>
      <c r="D18" s="101" t="s">
        <v>36</v>
      </c>
      <c r="E18" s="102">
        <v>20516001</v>
      </c>
      <c r="F18" s="103">
        <v>51.4</v>
      </c>
      <c r="G18" s="49">
        <v>10</v>
      </c>
      <c r="H18" s="49">
        <f>F18+G18</f>
        <v>61.4</v>
      </c>
      <c r="I18" s="49">
        <v>76.4</v>
      </c>
      <c r="J18" s="49">
        <f t="shared" si="3"/>
        <v>36.84</v>
      </c>
      <c r="K18" s="49">
        <f t="shared" si="4"/>
        <v>30.56</v>
      </c>
      <c r="L18" s="49">
        <f t="shared" si="5"/>
        <v>67.4</v>
      </c>
      <c r="M18" s="49" t="s">
        <v>18</v>
      </c>
      <c r="N18" s="49"/>
    </row>
    <row r="19" s="89" customFormat="1" customHeight="1" spans="1:14">
      <c r="A19" s="49">
        <v>17</v>
      </c>
      <c r="B19" s="49" t="s">
        <v>15</v>
      </c>
      <c r="C19" s="100" t="s">
        <v>34</v>
      </c>
      <c r="D19" s="101" t="s">
        <v>37</v>
      </c>
      <c r="E19" s="102">
        <v>20515027</v>
      </c>
      <c r="F19" s="103">
        <v>66.5</v>
      </c>
      <c r="G19" s="49"/>
      <c r="H19" s="49">
        <v>66.5</v>
      </c>
      <c r="I19" s="49">
        <v>66</v>
      </c>
      <c r="J19" s="49">
        <f t="shared" si="3"/>
        <v>39.9</v>
      </c>
      <c r="K19" s="49">
        <f t="shared" si="4"/>
        <v>26.4</v>
      </c>
      <c r="L19" s="49">
        <f t="shared" si="5"/>
        <v>66.3</v>
      </c>
      <c r="M19" s="49" t="s">
        <v>18</v>
      </c>
      <c r="N19" s="49"/>
    </row>
    <row r="20" s="89" customFormat="1" customHeight="1" spans="1:14">
      <c r="A20" s="49">
        <v>18</v>
      </c>
      <c r="B20" s="49" t="s">
        <v>15</v>
      </c>
      <c r="C20" s="100" t="s">
        <v>34</v>
      </c>
      <c r="D20" s="101" t="s">
        <v>38</v>
      </c>
      <c r="E20" s="102">
        <v>20517002</v>
      </c>
      <c r="F20" s="103">
        <v>54.8</v>
      </c>
      <c r="G20" s="49"/>
      <c r="H20" s="49">
        <v>54.8</v>
      </c>
      <c r="I20" s="49">
        <v>81.8</v>
      </c>
      <c r="J20" s="49">
        <f t="shared" si="3"/>
        <v>32.88</v>
      </c>
      <c r="K20" s="49">
        <f t="shared" si="4"/>
        <v>32.72</v>
      </c>
      <c r="L20" s="49">
        <f t="shared" si="5"/>
        <v>65.6</v>
      </c>
      <c r="M20" s="49" t="s">
        <v>18</v>
      </c>
      <c r="N20" s="49"/>
    </row>
    <row r="21" s="89" customFormat="1" customHeight="1" spans="1:14">
      <c r="A21" s="49">
        <v>19</v>
      </c>
      <c r="B21" s="49" t="s">
        <v>15</v>
      </c>
      <c r="C21" s="100" t="s">
        <v>34</v>
      </c>
      <c r="D21" s="101" t="s">
        <v>39</v>
      </c>
      <c r="E21" s="102">
        <v>20516002</v>
      </c>
      <c r="F21" s="103">
        <v>56.6</v>
      </c>
      <c r="G21" s="49"/>
      <c r="H21" s="49">
        <v>56.6</v>
      </c>
      <c r="I21" s="49">
        <v>77.2</v>
      </c>
      <c r="J21" s="49">
        <f t="shared" si="3"/>
        <v>33.96</v>
      </c>
      <c r="K21" s="49">
        <f t="shared" si="4"/>
        <v>30.88</v>
      </c>
      <c r="L21" s="49">
        <f t="shared" si="5"/>
        <v>64.84</v>
      </c>
      <c r="M21" s="49"/>
      <c r="N21" s="49"/>
    </row>
    <row r="22" s="89" customFormat="1" customHeight="1" spans="1:14">
      <c r="A22" s="49">
        <v>20</v>
      </c>
      <c r="B22" s="49" t="s">
        <v>15</v>
      </c>
      <c r="C22" s="100" t="s">
        <v>34</v>
      </c>
      <c r="D22" s="101" t="s">
        <v>40</v>
      </c>
      <c r="E22" s="102">
        <v>20515029</v>
      </c>
      <c r="F22" s="103">
        <v>58.6</v>
      </c>
      <c r="G22" s="49"/>
      <c r="H22" s="49">
        <v>58.6</v>
      </c>
      <c r="I22" s="49">
        <v>71.4</v>
      </c>
      <c r="J22" s="49">
        <f t="shared" si="3"/>
        <v>35.16</v>
      </c>
      <c r="K22" s="49">
        <f t="shared" si="4"/>
        <v>28.56</v>
      </c>
      <c r="L22" s="49">
        <f t="shared" si="5"/>
        <v>63.72</v>
      </c>
      <c r="M22" s="49"/>
      <c r="N22" s="49"/>
    </row>
    <row r="23" s="89" customFormat="1" customHeight="1" spans="1:14">
      <c r="A23" s="49">
        <v>21</v>
      </c>
      <c r="B23" s="49" t="s">
        <v>15</v>
      </c>
      <c r="C23" s="100" t="s">
        <v>34</v>
      </c>
      <c r="D23" s="101" t="s">
        <v>41</v>
      </c>
      <c r="E23" s="102">
        <v>20517007</v>
      </c>
      <c r="F23" s="103">
        <v>56.3</v>
      </c>
      <c r="G23" s="49"/>
      <c r="H23" s="49">
        <v>56.3</v>
      </c>
      <c r="I23" s="49">
        <v>74.4</v>
      </c>
      <c r="J23" s="49">
        <f t="shared" si="3"/>
        <v>33.78</v>
      </c>
      <c r="K23" s="49">
        <f t="shared" si="4"/>
        <v>29.76</v>
      </c>
      <c r="L23" s="49">
        <f t="shared" si="5"/>
        <v>63.54</v>
      </c>
      <c r="M23" s="49"/>
      <c r="N23" s="49"/>
    </row>
    <row r="24" s="89" customFormat="1" customHeight="1" spans="1:14">
      <c r="A24" s="49">
        <v>22</v>
      </c>
      <c r="B24" s="49" t="s">
        <v>15</v>
      </c>
      <c r="C24" s="100" t="s">
        <v>34</v>
      </c>
      <c r="D24" s="101" t="s">
        <v>42</v>
      </c>
      <c r="E24" s="102">
        <v>20516018</v>
      </c>
      <c r="F24" s="103">
        <v>55</v>
      </c>
      <c r="G24" s="49"/>
      <c r="H24" s="49">
        <v>55</v>
      </c>
      <c r="I24" s="49">
        <v>72.2</v>
      </c>
      <c r="J24" s="49">
        <f t="shared" si="3"/>
        <v>33</v>
      </c>
      <c r="K24" s="49">
        <f t="shared" si="4"/>
        <v>28.88</v>
      </c>
      <c r="L24" s="49">
        <f t="shared" si="5"/>
        <v>61.88</v>
      </c>
      <c r="M24" s="49"/>
      <c r="N24" s="49"/>
    </row>
    <row r="25" s="89" customFormat="1" customHeight="1" spans="1:14">
      <c r="A25" s="49">
        <v>23</v>
      </c>
      <c r="B25" s="49" t="s">
        <v>15</v>
      </c>
      <c r="C25" s="100" t="s">
        <v>34</v>
      </c>
      <c r="D25" s="101" t="s">
        <v>43</v>
      </c>
      <c r="E25" s="102">
        <v>20516017</v>
      </c>
      <c r="F25" s="103">
        <v>53.8</v>
      </c>
      <c r="G25" s="49"/>
      <c r="H25" s="49">
        <v>53.8</v>
      </c>
      <c r="I25" s="49">
        <v>72.6</v>
      </c>
      <c r="J25" s="49">
        <f t="shared" si="3"/>
        <v>32.28</v>
      </c>
      <c r="K25" s="49">
        <f t="shared" si="4"/>
        <v>29.04</v>
      </c>
      <c r="L25" s="49">
        <f t="shared" si="5"/>
        <v>61.32</v>
      </c>
      <c r="M25" s="49"/>
      <c r="N25" s="49"/>
    </row>
    <row r="26" s="89" customFormat="1" customHeight="1" spans="1:14">
      <c r="A26" s="49">
        <v>24</v>
      </c>
      <c r="B26" s="49" t="s">
        <v>15</v>
      </c>
      <c r="C26" s="100" t="s">
        <v>34</v>
      </c>
      <c r="D26" s="101" t="s">
        <v>44</v>
      </c>
      <c r="E26" s="102">
        <v>20516025</v>
      </c>
      <c r="F26" s="103">
        <v>58</v>
      </c>
      <c r="G26" s="49"/>
      <c r="H26" s="49">
        <v>58</v>
      </c>
      <c r="I26" s="49">
        <v>66</v>
      </c>
      <c r="J26" s="49">
        <f t="shared" si="3"/>
        <v>34.8</v>
      </c>
      <c r="K26" s="49">
        <f t="shared" si="4"/>
        <v>26.4</v>
      </c>
      <c r="L26" s="49">
        <f t="shared" si="5"/>
        <v>61.2</v>
      </c>
      <c r="M26" s="49"/>
      <c r="N26" s="49"/>
    </row>
    <row r="27" s="89" customFormat="1" customHeight="1" spans="1:14">
      <c r="A27" s="49">
        <v>25</v>
      </c>
      <c r="B27" s="49" t="s">
        <v>15</v>
      </c>
      <c r="C27" s="100" t="s">
        <v>34</v>
      </c>
      <c r="D27" s="101" t="s">
        <v>45</v>
      </c>
      <c r="E27" s="102">
        <v>20516023</v>
      </c>
      <c r="F27" s="103">
        <v>55.3</v>
      </c>
      <c r="G27" s="49"/>
      <c r="H27" s="49">
        <v>55.3</v>
      </c>
      <c r="I27" s="49">
        <v>67.8</v>
      </c>
      <c r="J27" s="49">
        <f t="shared" si="3"/>
        <v>33.18</v>
      </c>
      <c r="K27" s="49">
        <f t="shared" si="4"/>
        <v>27.12</v>
      </c>
      <c r="L27" s="49">
        <f t="shared" si="5"/>
        <v>60.3</v>
      </c>
      <c r="M27" s="49"/>
      <c r="N27" s="49"/>
    </row>
    <row r="28" s="89" customFormat="1" customHeight="1" spans="1:14">
      <c r="A28" s="49">
        <v>26</v>
      </c>
      <c r="B28" s="49" t="s">
        <v>15</v>
      </c>
      <c r="C28" s="100" t="s">
        <v>34</v>
      </c>
      <c r="D28" s="101" t="s">
        <v>46</v>
      </c>
      <c r="E28" s="102">
        <v>20516006</v>
      </c>
      <c r="F28" s="103">
        <v>56.9</v>
      </c>
      <c r="G28" s="49"/>
      <c r="H28" s="49">
        <v>56.9</v>
      </c>
      <c r="I28" s="49" t="s">
        <v>47</v>
      </c>
      <c r="J28" s="49">
        <f t="shared" si="3"/>
        <v>34.14</v>
      </c>
      <c r="K28" s="49">
        <v>0</v>
      </c>
      <c r="L28" s="49">
        <f t="shared" si="5"/>
        <v>34.14</v>
      </c>
      <c r="M28" s="49"/>
      <c r="N28" s="49"/>
    </row>
  </sheetData>
  <mergeCells count="1">
    <mergeCell ref="A1:M1"/>
  </mergeCells>
  <pageMargins left="0.75" right="0.75" top="1" bottom="1" header="0.5" footer="0.5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P5" sqref="P5"/>
    </sheetView>
  </sheetViews>
  <sheetFormatPr defaultColWidth="9" defaultRowHeight="13.5"/>
  <cols>
    <col min="1" max="1" width="6" style="58" customWidth="1"/>
    <col min="2" max="2" width="29.75" style="58" customWidth="1"/>
    <col min="3" max="6" width="9" style="58"/>
    <col min="7" max="7" width="7.625" style="58" customWidth="1"/>
    <col min="8" max="8" width="8.375" style="58" customWidth="1"/>
    <col min="9" max="12" width="9" style="58"/>
    <col min="13" max="13" width="13.625" style="58" customWidth="1"/>
    <col min="14" max="16384" width="9" style="21"/>
  </cols>
  <sheetData>
    <row r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63" customFormat="1" ht="5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64" customFormat="1" spans="1:14">
      <c r="A3" s="5">
        <v>1</v>
      </c>
      <c r="B3" s="68" t="s">
        <v>48</v>
      </c>
      <c r="C3" s="5" t="s">
        <v>16</v>
      </c>
      <c r="D3" s="69" t="s">
        <v>49</v>
      </c>
      <c r="E3" s="70">
        <v>20518025</v>
      </c>
      <c r="F3" s="71">
        <v>51.3</v>
      </c>
      <c r="G3" s="5"/>
      <c r="H3" s="5">
        <v>51.3</v>
      </c>
      <c r="I3" s="5">
        <v>63</v>
      </c>
      <c r="J3" s="5">
        <f t="shared" ref="J3:J8" si="0">H3*0.6</f>
        <v>30.78</v>
      </c>
      <c r="K3" s="5">
        <f t="shared" ref="K3:K8" si="1">I3*0.4</f>
        <v>25.2</v>
      </c>
      <c r="L3" s="5">
        <f t="shared" ref="L3:L8" si="2">J3+K3</f>
        <v>55.98</v>
      </c>
      <c r="M3" s="5" t="s">
        <v>18</v>
      </c>
      <c r="N3" s="15"/>
    </row>
    <row r="4" s="64" customFormat="1" spans="1:14">
      <c r="A4" s="5">
        <v>2</v>
      </c>
      <c r="B4" s="68" t="s">
        <v>48</v>
      </c>
      <c r="C4" s="5" t="s">
        <v>16</v>
      </c>
      <c r="D4" s="69" t="s">
        <v>50</v>
      </c>
      <c r="E4" s="70">
        <v>20518022</v>
      </c>
      <c r="F4" s="71">
        <v>47.4</v>
      </c>
      <c r="G4" s="5"/>
      <c r="H4" s="5">
        <v>47.4</v>
      </c>
      <c r="I4" s="5">
        <v>60</v>
      </c>
      <c r="J4" s="5">
        <f t="shared" si="0"/>
        <v>28.44</v>
      </c>
      <c r="K4" s="5">
        <f t="shared" si="1"/>
        <v>24</v>
      </c>
      <c r="L4" s="5">
        <f t="shared" si="2"/>
        <v>52.44</v>
      </c>
      <c r="M4" s="5"/>
      <c r="N4" s="15"/>
    </row>
    <row r="5" s="65" customFormat="1" spans="1:14">
      <c r="A5" s="26">
        <v>3</v>
      </c>
      <c r="B5" s="72" t="s">
        <v>48</v>
      </c>
      <c r="C5" s="73" t="s">
        <v>51</v>
      </c>
      <c r="D5" s="74" t="s">
        <v>52</v>
      </c>
      <c r="E5" s="75">
        <v>20517013</v>
      </c>
      <c r="F5" s="76">
        <v>52.6</v>
      </c>
      <c r="G5" s="72"/>
      <c r="H5" s="72">
        <v>52.6</v>
      </c>
      <c r="I5" s="72">
        <v>71.4</v>
      </c>
      <c r="J5" s="26">
        <f t="shared" si="0"/>
        <v>31.56</v>
      </c>
      <c r="K5" s="26">
        <f t="shared" si="1"/>
        <v>28.56</v>
      </c>
      <c r="L5" s="26">
        <f t="shared" si="2"/>
        <v>60.12</v>
      </c>
      <c r="M5" s="26" t="s">
        <v>18</v>
      </c>
      <c r="N5" s="34"/>
    </row>
    <row r="6" s="65" customFormat="1" spans="1:14">
      <c r="A6" s="26">
        <v>4</v>
      </c>
      <c r="B6" s="72" t="s">
        <v>48</v>
      </c>
      <c r="C6" s="73" t="s">
        <v>51</v>
      </c>
      <c r="D6" s="74" t="s">
        <v>53</v>
      </c>
      <c r="E6" s="75">
        <v>20517014</v>
      </c>
      <c r="F6" s="76">
        <v>33.3</v>
      </c>
      <c r="G6" s="72"/>
      <c r="H6" s="72">
        <v>33.3</v>
      </c>
      <c r="I6" s="72">
        <v>66.6</v>
      </c>
      <c r="J6" s="26">
        <f t="shared" si="0"/>
        <v>19.98</v>
      </c>
      <c r="K6" s="26">
        <f t="shared" si="1"/>
        <v>26.64</v>
      </c>
      <c r="L6" s="26">
        <f t="shared" si="2"/>
        <v>46.62</v>
      </c>
      <c r="M6" s="26" t="s">
        <v>18</v>
      </c>
      <c r="N6" s="34"/>
    </row>
    <row r="7" s="65" customFormat="1" spans="1:14">
      <c r="A7" s="26">
        <v>5</v>
      </c>
      <c r="B7" s="72" t="s">
        <v>48</v>
      </c>
      <c r="C7" s="73" t="s">
        <v>51</v>
      </c>
      <c r="D7" s="74" t="s">
        <v>54</v>
      </c>
      <c r="E7" s="75">
        <v>20517021</v>
      </c>
      <c r="F7" s="76">
        <v>32.5</v>
      </c>
      <c r="G7" s="72"/>
      <c r="H7" s="72">
        <v>32.5</v>
      </c>
      <c r="I7" s="72">
        <v>60.6</v>
      </c>
      <c r="J7" s="26">
        <f t="shared" si="0"/>
        <v>19.5</v>
      </c>
      <c r="K7" s="26">
        <f t="shared" si="1"/>
        <v>24.24</v>
      </c>
      <c r="L7" s="26">
        <f t="shared" si="2"/>
        <v>43.74</v>
      </c>
      <c r="M7" s="26"/>
      <c r="N7" s="34"/>
    </row>
    <row r="8" s="66" customFormat="1" spans="1:14">
      <c r="A8" s="77">
        <v>6</v>
      </c>
      <c r="B8" s="78" t="s">
        <v>48</v>
      </c>
      <c r="C8" s="77" t="s">
        <v>21</v>
      </c>
      <c r="D8" s="79" t="s">
        <v>55</v>
      </c>
      <c r="E8" s="80">
        <v>20518015</v>
      </c>
      <c r="F8" s="81">
        <v>58.5</v>
      </c>
      <c r="G8" s="77"/>
      <c r="H8" s="77">
        <v>58.5</v>
      </c>
      <c r="I8" s="77">
        <v>67.6</v>
      </c>
      <c r="J8" s="77">
        <f t="shared" si="0"/>
        <v>35.1</v>
      </c>
      <c r="K8" s="77">
        <f t="shared" si="1"/>
        <v>27.04</v>
      </c>
      <c r="L8" s="77">
        <f t="shared" si="2"/>
        <v>62.14</v>
      </c>
      <c r="M8" s="77" t="s">
        <v>18</v>
      </c>
      <c r="N8" s="86"/>
    </row>
    <row r="9" s="66" customFormat="1" spans="1:14">
      <c r="A9" s="77">
        <v>7</v>
      </c>
      <c r="B9" s="78" t="s">
        <v>48</v>
      </c>
      <c r="C9" s="77" t="s">
        <v>21</v>
      </c>
      <c r="D9" s="79" t="s">
        <v>56</v>
      </c>
      <c r="E9" s="80">
        <v>20518001</v>
      </c>
      <c r="F9" s="81">
        <v>61.3</v>
      </c>
      <c r="G9" s="77"/>
      <c r="H9" s="77">
        <v>61.3</v>
      </c>
      <c r="I9" s="77">
        <v>63.2</v>
      </c>
      <c r="J9" s="77">
        <f t="shared" ref="J9:J22" si="3">H9*0.6</f>
        <v>36.78</v>
      </c>
      <c r="K9" s="77">
        <f t="shared" ref="K9:K20" si="4">I9*0.4</f>
        <v>25.28</v>
      </c>
      <c r="L9" s="77">
        <f t="shared" ref="L9:L22" si="5">J9+K9</f>
        <v>62.06</v>
      </c>
      <c r="M9" s="77" t="s">
        <v>18</v>
      </c>
      <c r="N9" s="86"/>
    </row>
    <row r="10" s="66" customFormat="1" spans="1:14">
      <c r="A10" s="77">
        <v>8</v>
      </c>
      <c r="B10" s="78" t="s">
        <v>48</v>
      </c>
      <c r="C10" s="77" t="s">
        <v>21</v>
      </c>
      <c r="D10" s="79" t="s">
        <v>57</v>
      </c>
      <c r="E10" s="80">
        <v>20518012</v>
      </c>
      <c r="F10" s="81">
        <v>47</v>
      </c>
      <c r="G10" s="77"/>
      <c r="H10" s="77">
        <v>47</v>
      </c>
      <c r="I10" s="77">
        <v>74.8</v>
      </c>
      <c r="J10" s="77">
        <f t="shared" si="3"/>
        <v>28.2</v>
      </c>
      <c r="K10" s="77">
        <f t="shared" si="4"/>
        <v>29.92</v>
      </c>
      <c r="L10" s="77">
        <f t="shared" si="5"/>
        <v>58.12</v>
      </c>
      <c r="M10" s="77"/>
      <c r="N10" s="86"/>
    </row>
    <row r="11" s="66" customFormat="1" spans="1:14">
      <c r="A11" s="77">
        <v>9</v>
      </c>
      <c r="B11" s="78" t="s">
        <v>48</v>
      </c>
      <c r="C11" s="77" t="s">
        <v>21</v>
      </c>
      <c r="D11" s="79" t="s">
        <v>58</v>
      </c>
      <c r="E11" s="80">
        <v>20518020</v>
      </c>
      <c r="F11" s="81">
        <v>40.3</v>
      </c>
      <c r="G11" s="77">
        <v>10</v>
      </c>
      <c r="H11" s="77">
        <f t="shared" ref="H11:H16" si="6">F11+G11</f>
        <v>50.3</v>
      </c>
      <c r="I11" s="77">
        <v>61.6</v>
      </c>
      <c r="J11" s="77">
        <f t="shared" si="3"/>
        <v>30.18</v>
      </c>
      <c r="K11" s="77">
        <f t="shared" si="4"/>
        <v>24.64</v>
      </c>
      <c r="L11" s="77">
        <f t="shared" si="5"/>
        <v>54.82</v>
      </c>
      <c r="M11" s="77"/>
      <c r="N11" s="86"/>
    </row>
    <row r="12" s="66" customFormat="1" spans="1:14">
      <c r="A12" s="77">
        <v>10</v>
      </c>
      <c r="B12" s="78" t="s">
        <v>48</v>
      </c>
      <c r="C12" s="77" t="s">
        <v>21</v>
      </c>
      <c r="D12" s="79" t="s">
        <v>59</v>
      </c>
      <c r="E12" s="80">
        <v>20518016</v>
      </c>
      <c r="F12" s="81">
        <v>50.7</v>
      </c>
      <c r="G12" s="77"/>
      <c r="H12" s="77">
        <v>50.7</v>
      </c>
      <c r="I12" s="77">
        <v>58</v>
      </c>
      <c r="J12" s="77">
        <f t="shared" si="3"/>
        <v>30.42</v>
      </c>
      <c r="K12" s="77">
        <f t="shared" si="4"/>
        <v>23.2</v>
      </c>
      <c r="L12" s="77">
        <f t="shared" si="5"/>
        <v>53.62</v>
      </c>
      <c r="M12" s="77"/>
      <c r="N12" s="86"/>
    </row>
    <row r="13" s="66" customFormat="1" spans="1:14">
      <c r="A13" s="77">
        <v>11</v>
      </c>
      <c r="B13" s="78" t="s">
        <v>48</v>
      </c>
      <c r="C13" s="77" t="s">
        <v>21</v>
      </c>
      <c r="D13" s="79" t="s">
        <v>60</v>
      </c>
      <c r="E13" s="80">
        <v>20518014</v>
      </c>
      <c r="F13" s="81">
        <v>56.5</v>
      </c>
      <c r="G13" s="77"/>
      <c r="H13" s="77">
        <v>56.5</v>
      </c>
      <c r="I13" s="77" t="s">
        <v>47</v>
      </c>
      <c r="J13" s="77">
        <f t="shared" si="3"/>
        <v>33.9</v>
      </c>
      <c r="K13" s="77">
        <v>0</v>
      </c>
      <c r="L13" s="77">
        <f t="shared" si="5"/>
        <v>33.9</v>
      </c>
      <c r="M13" s="77"/>
      <c r="N13" s="86"/>
    </row>
    <row r="14" s="67" customFormat="1" customHeight="1" spans="1:14">
      <c r="A14" s="9">
        <v>12</v>
      </c>
      <c r="B14" s="82" t="s">
        <v>48</v>
      </c>
      <c r="C14" s="9" t="s">
        <v>24</v>
      </c>
      <c r="D14" s="83" t="s">
        <v>61</v>
      </c>
      <c r="E14" s="84">
        <v>20515016</v>
      </c>
      <c r="F14" s="85">
        <v>63.4</v>
      </c>
      <c r="G14" s="9"/>
      <c r="H14" s="9">
        <v>63.4</v>
      </c>
      <c r="I14" s="9">
        <v>73.4</v>
      </c>
      <c r="J14" s="9">
        <f t="shared" si="3"/>
        <v>38.04</v>
      </c>
      <c r="K14" s="9">
        <f t="shared" si="4"/>
        <v>29.36</v>
      </c>
      <c r="L14" s="9">
        <f t="shared" si="5"/>
        <v>67.4</v>
      </c>
      <c r="M14" s="9" t="s">
        <v>18</v>
      </c>
      <c r="N14" s="9"/>
    </row>
    <row r="15" s="67" customFormat="1" customHeight="1" spans="1:14">
      <c r="A15" s="9">
        <v>13</v>
      </c>
      <c r="B15" s="82" t="s">
        <v>48</v>
      </c>
      <c r="C15" s="9" t="s">
        <v>24</v>
      </c>
      <c r="D15" s="83" t="s">
        <v>62</v>
      </c>
      <c r="E15" s="84">
        <v>20515022</v>
      </c>
      <c r="F15" s="85">
        <v>44.9</v>
      </c>
      <c r="G15" s="9">
        <v>10</v>
      </c>
      <c r="H15" s="9">
        <f t="shared" si="6"/>
        <v>54.9</v>
      </c>
      <c r="I15" s="9">
        <v>70.4</v>
      </c>
      <c r="J15" s="9">
        <f t="shared" si="3"/>
        <v>32.94</v>
      </c>
      <c r="K15" s="9">
        <f t="shared" si="4"/>
        <v>28.16</v>
      </c>
      <c r="L15" s="9">
        <f t="shared" si="5"/>
        <v>61.1</v>
      </c>
      <c r="M15" s="9" t="s">
        <v>18</v>
      </c>
      <c r="N15" s="9"/>
    </row>
    <row r="16" s="67" customFormat="1" customHeight="1" spans="1:14">
      <c r="A16" s="9">
        <v>14</v>
      </c>
      <c r="B16" s="82" t="s">
        <v>48</v>
      </c>
      <c r="C16" s="9" t="s">
        <v>24</v>
      </c>
      <c r="D16" s="83" t="s">
        <v>63</v>
      </c>
      <c r="E16" s="84">
        <v>20515003</v>
      </c>
      <c r="F16" s="85">
        <v>45.7</v>
      </c>
      <c r="G16" s="9">
        <v>10</v>
      </c>
      <c r="H16" s="9">
        <f t="shared" si="6"/>
        <v>55.7</v>
      </c>
      <c r="I16" s="9">
        <v>69</v>
      </c>
      <c r="J16" s="9">
        <f t="shared" si="3"/>
        <v>33.42</v>
      </c>
      <c r="K16" s="9">
        <f t="shared" si="4"/>
        <v>27.6</v>
      </c>
      <c r="L16" s="9">
        <f t="shared" si="5"/>
        <v>61.02</v>
      </c>
      <c r="M16" s="9" t="s">
        <v>18</v>
      </c>
      <c r="N16" s="9"/>
    </row>
    <row r="17" s="67" customFormat="1" customHeight="1" spans="1:14">
      <c r="A17" s="9">
        <v>15</v>
      </c>
      <c r="B17" s="82" t="s">
        <v>48</v>
      </c>
      <c r="C17" s="9" t="s">
        <v>24</v>
      </c>
      <c r="D17" s="10" t="s">
        <v>64</v>
      </c>
      <c r="E17" s="84">
        <v>20515015</v>
      </c>
      <c r="F17" s="85">
        <v>55.6</v>
      </c>
      <c r="G17" s="9"/>
      <c r="H17" s="9">
        <v>55.6</v>
      </c>
      <c r="I17" s="9">
        <v>66</v>
      </c>
      <c r="J17" s="9">
        <f t="shared" si="3"/>
        <v>33.36</v>
      </c>
      <c r="K17" s="9">
        <f t="shared" si="4"/>
        <v>26.4</v>
      </c>
      <c r="L17" s="9">
        <f t="shared" si="5"/>
        <v>59.76</v>
      </c>
      <c r="M17" s="9"/>
      <c r="N17" s="9"/>
    </row>
    <row r="18" s="67" customFormat="1" customHeight="1" spans="1:14">
      <c r="A18" s="9">
        <v>16</v>
      </c>
      <c r="B18" s="82" t="s">
        <v>48</v>
      </c>
      <c r="C18" s="9" t="s">
        <v>24</v>
      </c>
      <c r="D18" s="10" t="s">
        <v>65</v>
      </c>
      <c r="E18" s="84">
        <v>20515013</v>
      </c>
      <c r="F18" s="85">
        <v>50</v>
      </c>
      <c r="G18" s="9"/>
      <c r="H18" s="9">
        <v>50</v>
      </c>
      <c r="I18" s="9">
        <v>68.6</v>
      </c>
      <c r="J18" s="9">
        <f t="shared" si="3"/>
        <v>30</v>
      </c>
      <c r="K18" s="9">
        <f t="shared" si="4"/>
        <v>27.44</v>
      </c>
      <c r="L18" s="9">
        <f t="shared" si="5"/>
        <v>57.44</v>
      </c>
      <c r="M18" s="9"/>
      <c r="N18" s="9"/>
    </row>
    <row r="19" s="67" customFormat="1" customHeight="1" spans="1:14">
      <c r="A19" s="9">
        <v>17</v>
      </c>
      <c r="B19" s="82" t="s">
        <v>48</v>
      </c>
      <c r="C19" s="9" t="s">
        <v>24</v>
      </c>
      <c r="D19" s="83" t="s">
        <v>66</v>
      </c>
      <c r="E19" s="84">
        <v>20515023</v>
      </c>
      <c r="F19" s="85">
        <v>47.2</v>
      </c>
      <c r="G19" s="9">
        <v>10</v>
      </c>
      <c r="H19" s="9">
        <f>F19+G19</f>
        <v>57.2</v>
      </c>
      <c r="I19" s="9">
        <v>51.2</v>
      </c>
      <c r="J19" s="9">
        <f t="shared" si="3"/>
        <v>34.32</v>
      </c>
      <c r="K19" s="9">
        <f t="shared" si="4"/>
        <v>20.48</v>
      </c>
      <c r="L19" s="9">
        <f t="shared" si="5"/>
        <v>54.8</v>
      </c>
      <c r="M19" s="9"/>
      <c r="N19" s="9"/>
    </row>
    <row r="20" s="67" customFormat="1" customHeight="1" spans="1:14">
      <c r="A20" s="9">
        <v>18</v>
      </c>
      <c r="B20" s="82" t="s">
        <v>48</v>
      </c>
      <c r="C20" s="9" t="s">
        <v>24</v>
      </c>
      <c r="D20" s="83" t="s">
        <v>67</v>
      </c>
      <c r="E20" s="84">
        <v>20515008</v>
      </c>
      <c r="F20" s="85">
        <v>52.4</v>
      </c>
      <c r="G20" s="9"/>
      <c r="H20" s="9">
        <v>52.4</v>
      </c>
      <c r="I20" s="9">
        <v>57</v>
      </c>
      <c r="J20" s="9">
        <f t="shared" si="3"/>
        <v>31.44</v>
      </c>
      <c r="K20" s="9">
        <f t="shared" si="4"/>
        <v>22.8</v>
      </c>
      <c r="L20" s="9">
        <f t="shared" si="5"/>
        <v>54.24</v>
      </c>
      <c r="M20" s="9"/>
      <c r="N20" s="9"/>
    </row>
    <row r="21" s="67" customFormat="1" customHeight="1" spans="1:14">
      <c r="A21" s="9">
        <v>19</v>
      </c>
      <c r="B21" s="82" t="s">
        <v>48</v>
      </c>
      <c r="C21" s="9" t="s">
        <v>24</v>
      </c>
      <c r="D21" s="83" t="s">
        <v>68</v>
      </c>
      <c r="E21" s="84">
        <v>20515002</v>
      </c>
      <c r="F21" s="85">
        <v>49.2</v>
      </c>
      <c r="G21" s="9"/>
      <c r="H21" s="9">
        <v>49.2</v>
      </c>
      <c r="I21" s="9" t="s">
        <v>47</v>
      </c>
      <c r="J21" s="9">
        <f t="shared" si="3"/>
        <v>29.52</v>
      </c>
      <c r="K21" s="9">
        <v>0</v>
      </c>
      <c r="L21" s="9">
        <f t="shared" si="5"/>
        <v>29.52</v>
      </c>
      <c r="M21" s="9"/>
      <c r="N21" s="9"/>
    </row>
    <row r="22" s="67" customFormat="1" customHeight="1" spans="1:14">
      <c r="A22" s="9">
        <v>20</v>
      </c>
      <c r="B22" s="82" t="s">
        <v>48</v>
      </c>
      <c r="C22" s="9" t="s">
        <v>24</v>
      </c>
      <c r="D22" s="83" t="s">
        <v>69</v>
      </c>
      <c r="E22" s="84">
        <v>20515005</v>
      </c>
      <c r="F22" s="85">
        <v>48</v>
      </c>
      <c r="G22" s="9"/>
      <c r="H22" s="9">
        <v>48</v>
      </c>
      <c r="I22" s="9" t="s">
        <v>47</v>
      </c>
      <c r="J22" s="9">
        <f t="shared" si="3"/>
        <v>28.8</v>
      </c>
      <c r="K22" s="9">
        <v>0</v>
      </c>
      <c r="L22" s="9">
        <f t="shared" si="5"/>
        <v>28.8</v>
      </c>
      <c r="M22" s="9"/>
      <c r="N22" s="9" t="s">
        <v>70</v>
      </c>
    </row>
  </sheetData>
  <mergeCells count="1">
    <mergeCell ref="A1:M1"/>
  </mergeCells>
  <pageMargins left="0.75" right="0.75" top="1" bottom="1" header="0.5" footer="0.5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workbookViewId="0">
      <selection activeCell="M2" sqref="M2"/>
    </sheetView>
  </sheetViews>
  <sheetFormatPr defaultColWidth="9" defaultRowHeight="13.5"/>
  <cols>
    <col min="2" max="2" width="22.625" customWidth="1"/>
    <col min="9" max="12" width="9" style="56"/>
    <col min="13" max="13" width="12.75" style="56" customWidth="1"/>
  </cols>
  <sheetData>
    <row r="1" ht="4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pans="1:14">
      <c r="A3" s="17">
        <v>1</v>
      </c>
      <c r="B3" s="17" t="s">
        <v>71</v>
      </c>
      <c r="C3" s="17" t="s">
        <v>16</v>
      </c>
      <c r="D3" s="18" t="s">
        <v>72</v>
      </c>
      <c r="E3" s="37">
        <v>20510026</v>
      </c>
      <c r="F3" s="20">
        <v>65</v>
      </c>
      <c r="G3" s="17"/>
      <c r="H3" s="17">
        <v>65</v>
      </c>
      <c r="I3" s="17">
        <v>79.2</v>
      </c>
      <c r="J3" s="17">
        <f>H3*0.6</f>
        <v>39</v>
      </c>
      <c r="K3" s="22">
        <f>I3*0.4</f>
        <v>31.68</v>
      </c>
      <c r="L3" s="22">
        <f>J3+K3</f>
        <v>70.68</v>
      </c>
      <c r="M3" s="22" t="s">
        <v>18</v>
      </c>
      <c r="N3" s="14"/>
    </row>
    <row r="4" spans="1:14">
      <c r="A4" s="17">
        <v>2</v>
      </c>
      <c r="B4" s="17" t="s">
        <v>71</v>
      </c>
      <c r="C4" s="17" t="s">
        <v>16</v>
      </c>
      <c r="D4" s="18" t="s">
        <v>73</v>
      </c>
      <c r="E4" s="37">
        <v>20510027</v>
      </c>
      <c r="F4" s="20">
        <v>66</v>
      </c>
      <c r="G4" s="17"/>
      <c r="H4" s="17">
        <v>66</v>
      </c>
      <c r="I4" s="17">
        <v>76.3</v>
      </c>
      <c r="J4" s="17">
        <f>H4*0.6</f>
        <v>39.6</v>
      </c>
      <c r="K4" s="22">
        <f>I4*0.4</f>
        <v>30.52</v>
      </c>
      <c r="L4" s="22">
        <f>J4+K4</f>
        <v>70.12</v>
      </c>
      <c r="M4" s="22"/>
      <c r="N4" s="14"/>
    </row>
    <row r="5" spans="1:14">
      <c r="A5" s="17">
        <v>3</v>
      </c>
      <c r="B5" s="17" t="s">
        <v>71</v>
      </c>
      <c r="C5" s="17" t="s">
        <v>16</v>
      </c>
      <c r="D5" s="18" t="s">
        <v>74</v>
      </c>
      <c r="E5" s="37">
        <v>20510025</v>
      </c>
      <c r="F5" s="20">
        <v>66</v>
      </c>
      <c r="G5" s="17"/>
      <c r="H5" s="17">
        <v>66</v>
      </c>
      <c r="I5" s="17">
        <v>75.3</v>
      </c>
      <c r="J5" s="17">
        <f>H5*0.6</f>
        <v>39.6</v>
      </c>
      <c r="K5" s="22">
        <f>I5*0.4</f>
        <v>30.12</v>
      </c>
      <c r="L5" s="22">
        <f>J5+K5</f>
        <v>69.72</v>
      </c>
      <c r="M5" s="22"/>
      <c r="N5" s="14"/>
    </row>
    <row r="12" spans="8:21">
      <c r="H12" s="21"/>
      <c r="I12" s="58"/>
      <c r="J12" s="58"/>
      <c r="K12" s="58"/>
      <c r="L12" s="58"/>
      <c r="M12" s="58"/>
      <c r="N12" s="21"/>
      <c r="O12" s="21"/>
      <c r="P12" s="21"/>
      <c r="Q12" s="21"/>
      <c r="R12" s="21"/>
      <c r="S12" s="21"/>
      <c r="T12" s="21"/>
      <c r="U12" s="21"/>
    </row>
    <row r="13" spans="8:21">
      <c r="H13" s="21"/>
      <c r="I13" s="58"/>
      <c r="J13" s="58"/>
      <c r="K13" s="58"/>
      <c r="L13" s="58"/>
      <c r="M13" s="58"/>
      <c r="N13" s="21"/>
      <c r="O13" s="21"/>
      <c r="P13" s="21"/>
      <c r="Q13" s="21"/>
      <c r="R13" s="21"/>
      <c r="S13" s="21"/>
      <c r="T13" s="21"/>
      <c r="U13" s="21"/>
    </row>
    <row r="14" spans="8:21">
      <c r="H14" s="21"/>
      <c r="I14" s="59"/>
      <c r="J14" s="59"/>
      <c r="K14" s="60"/>
      <c r="L14" s="61"/>
      <c r="M14" s="62"/>
      <c r="N14" s="59"/>
      <c r="O14" s="59"/>
      <c r="P14" s="59"/>
      <c r="Q14" s="59"/>
      <c r="R14" s="21"/>
      <c r="S14" s="21"/>
      <c r="T14" s="21"/>
      <c r="U14" s="21"/>
    </row>
    <row r="15" spans="8:21">
      <c r="H15" s="21"/>
      <c r="I15" s="59"/>
      <c r="J15" s="59"/>
      <c r="K15" s="60"/>
      <c r="L15" s="61"/>
      <c r="M15" s="62"/>
      <c r="N15" s="59"/>
      <c r="O15" s="59"/>
      <c r="P15" s="59"/>
      <c r="Q15" s="59"/>
      <c r="R15" s="21"/>
      <c r="S15" s="21"/>
      <c r="T15" s="21"/>
      <c r="U15" s="21"/>
    </row>
    <row r="16" spans="8:21">
      <c r="H16" s="21"/>
      <c r="I16" s="59"/>
      <c r="J16" s="59"/>
      <c r="K16" s="60"/>
      <c r="L16" s="61"/>
      <c r="M16" s="62"/>
      <c r="N16" s="59"/>
      <c r="O16" s="59"/>
      <c r="P16" s="59"/>
      <c r="Q16" s="59"/>
      <c r="R16" s="21"/>
      <c r="S16" s="21"/>
      <c r="T16" s="21"/>
      <c r="U16" s="21"/>
    </row>
    <row r="17" spans="8:21">
      <c r="H17" s="21"/>
      <c r="I17" s="58"/>
      <c r="J17" s="58"/>
      <c r="K17" s="58"/>
      <c r="L17" s="58"/>
      <c r="M17" s="58"/>
      <c r="N17" s="21"/>
      <c r="O17" s="21"/>
      <c r="P17" s="21"/>
      <c r="Q17" s="21"/>
      <c r="R17" s="21"/>
      <c r="S17" s="21"/>
      <c r="T17" s="21"/>
      <c r="U17" s="21"/>
    </row>
    <row r="18" spans="8:21">
      <c r="H18" s="21"/>
      <c r="I18" s="58"/>
      <c r="J18" s="58"/>
      <c r="K18" s="58"/>
      <c r="L18" s="58"/>
      <c r="M18" s="58"/>
      <c r="N18" s="21"/>
      <c r="O18" s="21"/>
      <c r="P18" s="21"/>
      <c r="Q18" s="21"/>
      <c r="R18" s="21"/>
      <c r="S18" s="21"/>
      <c r="T18" s="21"/>
      <c r="U18" s="21"/>
    </row>
    <row r="19" spans="8:21">
      <c r="H19" s="21"/>
      <c r="I19" s="58"/>
      <c r="J19" s="58"/>
      <c r="K19" s="58"/>
      <c r="L19" s="58"/>
      <c r="M19" s="58"/>
      <c r="N19" s="21"/>
      <c r="O19" s="21"/>
      <c r="P19" s="21"/>
      <c r="Q19" s="21"/>
      <c r="R19" s="21"/>
      <c r="S19" s="21"/>
      <c r="T19" s="21"/>
      <c r="U19" s="21"/>
    </row>
  </sheetData>
  <mergeCells count="1">
    <mergeCell ref="A1:M1"/>
  </mergeCells>
  <pageMargins left="0.75" right="0.75" top="1" bottom="1" header="0.5" footer="0.5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M1"/>
    </sheetView>
  </sheetViews>
  <sheetFormatPr defaultColWidth="9" defaultRowHeight="13.5"/>
  <cols>
    <col min="1" max="1" width="9" style="56"/>
    <col min="2" max="2" width="25.875" style="56" customWidth="1"/>
    <col min="3" max="6" width="9" style="56"/>
    <col min="7" max="7" width="6.75" style="56" customWidth="1"/>
    <col min="8" max="8" width="8.5" style="56" customWidth="1"/>
    <col min="9" max="9" width="11.25" style="56" customWidth="1"/>
    <col min="10" max="10" width="9.25" style="56" customWidth="1"/>
    <col min="11" max="12" width="9" style="56"/>
    <col min="13" max="13" width="12.875" style="56" customWidth="1"/>
    <col min="14" max="16384" width="9" style="56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pans="1:14">
      <c r="A3" s="17">
        <v>1</v>
      </c>
      <c r="B3" s="17" t="s">
        <v>75</v>
      </c>
      <c r="C3" s="17" t="s">
        <v>16</v>
      </c>
      <c r="D3" s="18" t="s">
        <v>76</v>
      </c>
      <c r="E3" s="37">
        <v>20511005</v>
      </c>
      <c r="F3" s="20">
        <v>68</v>
      </c>
      <c r="G3" s="17"/>
      <c r="H3" s="17">
        <v>68</v>
      </c>
      <c r="I3" s="17">
        <v>81.2</v>
      </c>
      <c r="J3" s="17">
        <f t="shared" ref="J3:J9" si="0">H3*0.6</f>
        <v>40.8</v>
      </c>
      <c r="K3" s="22">
        <f t="shared" ref="K3:K9" si="1">I3*0.4</f>
        <v>32.48</v>
      </c>
      <c r="L3" s="22">
        <f t="shared" ref="L3:L9" si="2">J3+K3</f>
        <v>73.28</v>
      </c>
      <c r="M3" s="22" t="s">
        <v>18</v>
      </c>
      <c r="N3" s="22"/>
    </row>
    <row r="4" spans="1:14">
      <c r="A4" s="17">
        <v>2</v>
      </c>
      <c r="B4" s="17" t="s">
        <v>75</v>
      </c>
      <c r="C4" s="17" t="s">
        <v>16</v>
      </c>
      <c r="D4" s="18" t="s">
        <v>77</v>
      </c>
      <c r="E4" s="37">
        <v>20511017</v>
      </c>
      <c r="F4" s="20">
        <v>68</v>
      </c>
      <c r="G4" s="17"/>
      <c r="H4" s="17">
        <v>68</v>
      </c>
      <c r="I4" s="17">
        <v>78.2</v>
      </c>
      <c r="J4" s="17">
        <f t="shared" si="0"/>
        <v>40.8</v>
      </c>
      <c r="K4" s="22">
        <f t="shared" si="1"/>
        <v>31.28</v>
      </c>
      <c r="L4" s="22">
        <f t="shared" si="2"/>
        <v>72.08</v>
      </c>
      <c r="M4" s="22" t="s">
        <v>18</v>
      </c>
      <c r="N4" s="22"/>
    </row>
    <row r="5" spans="1:14">
      <c r="A5" s="17">
        <v>3</v>
      </c>
      <c r="B5" s="17" t="s">
        <v>75</v>
      </c>
      <c r="C5" s="17" t="s">
        <v>16</v>
      </c>
      <c r="D5" s="18" t="s">
        <v>78</v>
      </c>
      <c r="E5" s="37">
        <v>20511013</v>
      </c>
      <c r="F5" s="20">
        <v>65</v>
      </c>
      <c r="G5" s="17"/>
      <c r="H5" s="17">
        <v>65</v>
      </c>
      <c r="I5" s="17">
        <v>77</v>
      </c>
      <c r="J5" s="17">
        <f t="shared" si="0"/>
        <v>39</v>
      </c>
      <c r="K5" s="22">
        <f t="shared" si="1"/>
        <v>30.8</v>
      </c>
      <c r="L5" s="22">
        <f t="shared" si="2"/>
        <v>69.8</v>
      </c>
      <c r="M5" s="22"/>
      <c r="N5" s="22"/>
    </row>
    <row r="6" spans="1:14">
      <c r="A6" s="17">
        <v>4</v>
      </c>
      <c r="B6" s="17" t="s">
        <v>75</v>
      </c>
      <c r="C6" s="17" t="s">
        <v>16</v>
      </c>
      <c r="D6" s="18" t="s">
        <v>79</v>
      </c>
      <c r="E6" s="37">
        <v>20511008</v>
      </c>
      <c r="F6" s="20">
        <v>67</v>
      </c>
      <c r="G6" s="17"/>
      <c r="H6" s="17">
        <v>67</v>
      </c>
      <c r="I6" s="17">
        <v>73</v>
      </c>
      <c r="J6" s="17">
        <f t="shared" si="0"/>
        <v>40.2</v>
      </c>
      <c r="K6" s="22">
        <f t="shared" si="1"/>
        <v>29.2</v>
      </c>
      <c r="L6" s="22">
        <f t="shared" si="2"/>
        <v>69.4</v>
      </c>
      <c r="M6" s="22"/>
      <c r="N6" s="22"/>
    </row>
    <row r="7" spans="1:14">
      <c r="A7" s="17">
        <v>5</v>
      </c>
      <c r="B7" s="17" t="s">
        <v>75</v>
      </c>
      <c r="C7" s="17" t="s">
        <v>16</v>
      </c>
      <c r="D7" s="18" t="s">
        <v>80</v>
      </c>
      <c r="E7" s="37">
        <v>20511014</v>
      </c>
      <c r="F7" s="20">
        <v>62</v>
      </c>
      <c r="G7" s="17"/>
      <c r="H7" s="57">
        <v>62</v>
      </c>
      <c r="I7" s="17">
        <v>80.4</v>
      </c>
      <c r="J7" s="17">
        <f t="shared" si="0"/>
        <v>37.2</v>
      </c>
      <c r="K7" s="22">
        <f t="shared" si="1"/>
        <v>32.16</v>
      </c>
      <c r="L7" s="22">
        <f t="shared" si="2"/>
        <v>69.36</v>
      </c>
      <c r="M7" s="22"/>
      <c r="N7" s="22"/>
    </row>
    <row r="8" spans="1:14">
      <c r="A8" s="17">
        <v>6</v>
      </c>
      <c r="B8" s="17" t="s">
        <v>75</v>
      </c>
      <c r="C8" s="17" t="s">
        <v>16</v>
      </c>
      <c r="D8" s="18" t="s">
        <v>81</v>
      </c>
      <c r="E8" s="37">
        <v>20511012</v>
      </c>
      <c r="F8" s="20">
        <v>62</v>
      </c>
      <c r="G8" s="17"/>
      <c r="H8" s="57">
        <v>62</v>
      </c>
      <c r="I8" s="17">
        <v>76</v>
      </c>
      <c r="J8" s="17">
        <f t="shared" si="0"/>
        <v>37.2</v>
      </c>
      <c r="K8" s="22">
        <f t="shared" si="1"/>
        <v>30.4</v>
      </c>
      <c r="L8" s="22">
        <f t="shared" si="2"/>
        <v>67.6</v>
      </c>
      <c r="M8" s="22"/>
      <c r="N8" s="22"/>
    </row>
    <row r="9" spans="1:14">
      <c r="A9" s="17">
        <v>7</v>
      </c>
      <c r="B9" s="17" t="s">
        <v>75</v>
      </c>
      <c r="C9" s="17" t="s">
        <v>16</v>
      </c>
      <c r="D9" s="18" t="s">
        <v>82</v>
      </c>
      <c r="E9" s="37">
        <v>20511010</v>
      </c>
      <c r="F9" s="20">
        <v>63</v>
      </c>
      <c r="G9" s="17"/>
      <c r="H9" s="17">
        <v>63</v>
      </c>
      <c r="I9" s="17">
        <v>73.4</v>
      </c>
      <c r="J9" s="17">
        <f t="shared" si="0"/>
        <v>37.8</v>
      </c>
      <c r="K9" s="22">
        <f t="shared" si="1"/>
        <v>29.36</v>
      </c>
      <c r="L9" s="22">
        <f t="shared" si="2"/>
        <v>67.16</v>
      </c>
      <c r="M9" s="22"/>
      <c r="N9" s="22"/>
    </row>
  </sheetData>
  <mergeCells count="1">
    <mergeCell ref="A1:M1"/>
  </mergeCells>
  <pageMargins left="0.75" right="0.75" top="1" bottom="1" header="0.5" footer="0.5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workbookViewId="0">
      <selection activeCell="M2" sqref="M2"/>
    </sheetView>
  </sheetViews>
  <sheetFormatPr defaultColWidth="9" defaultRowHeight="13.5" outlineLevelRow="4"/>
  <cols>
    <col min="2" max="2" width="25.375" customWidth="1"/>
    <col min="13" max="13" width="13.5" customWidth="1"/>
  </cols>
  <sheetData>
    <row r="1" ht="5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pans="1:14">
      <c r="A3" s="17">
        <v>1</v>
      </c>
      <c r="B3" s="17" t="s">
        <v>83</v>
      </c>
      <c r="C3" s="17" t="s">
        <v>16</v>
      </c>
      <c r="D3" s="18" t="s">
        <v>84</v>
      </c>
      <c r="E3" s="37">
        <v>20511022</v>
      </c>
      <c r="F3" s="20">
        <v>65</v>
      </c>
      <c r="G3" s="17"/>
      <c r="H3" s="17">
        <v>65</v>
      </c>
      <c r="I3" s="22">
        <v>79.6</v>
      </c>
      <c r="J3" s="22">
        <f>H3*0.6</f>
        <v>39</v>
      </c>
      <c r="K3" s="22">
        <f>I3*0.4</f>
        <v>31.84</v>
      </c>
      <c r="L3" s="22">
        <f>J3+K3</f>
        <v>70.84</v>
      </c>
      <c r="M3" s="22" t="s">
        <v>18</v>
      </c>
      <c r="N3" s="23"/>
    </row>
    <row r="4" spans="1:14">
      <c r="A4" s="17">
        <v>2</v>
      </c>
      <c r="B4" s="17" t="s">
        <v>83</v>
      </c>
      <c r="C4" s="17" t="s">
        <v>16</v>
      </c>
      <c r="D4" s="18" t="s">
        <v>85</v>
      </c>
      <c r="E4" s="37">
        <v>20511020</v>
      </c>
      <c r="F4" s="20">
        <v>62</v>
      </c>
      <c r="G4" s="17"/>
      <c r="H4" s="17">
        <v>62</v>
      </c>
      <c r="I4" s="22">
        <v>78.2</v>
      </c>
      <c r="J4" s="22">
        <f>H4*0.6</f>
        <v>37.2</v>
      </c>
      <c r="K4" s="22">
        <f>I4*0.4</f>
        <v>31.28</v>
      </c>
      <c r="L4" s="22">
        <f>J4+K4</f>
        <v>68.48</v>
      </c>
      <c r="M4" s="22"/>
      <c r="N4" s="23"/>
    </row>
    <row r="5" spans="1:14">
      <c r="A5" s="17">
        <v>3</v>
      </c>
      <c r="B5" s="17" t="s">
        <v>83</v>
      </c>
      <c r="C5" s="17" t="s">
        <v>16</v>
      </c>
      <c r="D5" s="18" t="s">
        <v>86</v>
      </c>
      <c r="E5" s="37">
        <v>20511021</v>
      </c>
      <c r="F5" s="20">
        <v>60</v>
      </c>
      <c r="G5" s="17"/>
      <c r="H5" s="17">
        <v>60</v>
      </c>
      <c r="I5" s="22">
        <v>73.5</v>
      </c>
      <c r="J5" s="22">
        <f>H5*0.6</f>
        <v>36</v>
      </c>
      <c r="K5" s="22">
        <f>I5*0.4</f>
        <v>29.4</v>
      </c>
      <c r="L5" s="22">
        <f>J5+K5</f>
        <v>65.4</v>
      </c>
      <c r="M5" s="22"/>
      <c r="N5" s="23"/>
    </row>
  </sheetData>
  <mergeCells count="1">
    <mergeCell ref="A1:M1"/>
  </mergeCells>
  <pageMargins left="0.75" right="0.75" top="1" bottom="1" header="0.5" footer="0.5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M2" sqref="M2"/>
    </sheetView>
  </sheetViews>
  <sheetFormatPr defaultColWidth="9" defaultRowHeight="13.5"/>
  <cols>
    <col min="2" max="2" width="30.375" customWidth="1"/>
    <col min="13" max="13" width="12.875" customWidth="1"/>
  </cols>
  <sheetData>
    <row r="1" ht="5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="24" customFormat="1" spans="1:14">
      <c r="A3" s="26">
        <v>1</v>
      </c>
      <c r="B3" s="26" t="s">
        <v>87</v>
      </c>
      <c r="C3" s="26" t="s">
        <v>16</v>
      </c>
      <c r="D3" s="27" t="s">
        <v>88</v>
      </c>
      <c r="E3" s="28">
        <v>20511029</v>
      </c>
      <c r="F3" s="29">
        <v>68</v>
      </c>
      <c r="G3" s="26"/>
      <c r="H3" s="29">
        <v>68</v>
      </c>
      <c r="I3" s="26">
        <v>76.8</v>
      </c>
      <c r="J3" s="26">
        <f t="shared" ref="J3:J11" si="0">H3*0.6</f>
        <v>40.8</v>
      </c>
      <c r="K3" s="26">
        <f>I3*0.4</f>
        <v>30.72</v>
      </c>
      <c r="L3" s="26">
        <f t="shared" ref="L3:L11" si="1">J3+K3</f>
        <v>71.52</v>
      </c>
      <c r="M3" s="26" t="s">
        <v>18</v>
      </c>
      <c r="N3" s="34"/>
    </row>
    <row r="4" s="24" customFormat="1" spans="1:14">
      <c r="A4" s="26">
        <v>2</v>
      </c>
      <c r="B4" s="26" t="s">
        <v>87</v>
      </c>
      <c r="C4" s="26" t="s">
        <v>16</v>
      </c>
      <c r="D4" s="27" t="s">
        <v>89</v>
      </c>
      <c r="E4" s="28">
        <v>20511028</v>
      </c>
      <c r="F4" s="29">
        <v>69</v>
      </c>
      <c r="G4" s="26"/>
      <c r="H4" s="29">
        <v>69</v>
      </c>
      <c r="I4" s="26">
        <v>72.8</v>
      </c>
      <c r="J4" s="26">
        <f t="shared" si="0"/>
        <v>41.4</v>
      </c>
      <c r="K4" s="26">
        <f t="shared" ref="K4:K11" si="2">I4*0.4</f>
        <v>29.12</v>
      </c>
      <c r="L4" s="26">
        <f t="shared" si="1"/>
        <v>70.52</v>
      </c>
      <c r="M4" s="26"/>
      <c r="N4" s="34"/>
    </row>
    <row r="5" s="24" customFormat="1" spans="1:14">
      <c r="A5" s="26">
        <v>3</v>
      </c>
      <c r="B5" s="26" t="s">
        <v>87</v>
      </c>
      <c r="C5" s="26" t="s">
        <v>16</v>
      </c>
      <c r="D5" s="48" t="s">
        <v>90</v>
      </c>
      <c r="E5" s="28">
        <v>20512001</v>
      </c>
      <c r="F5" s="29">
        <v>64</v>
      </c>
      <c r="G5" s="26"/>
      <c r="H5" s="29">
        <v>64</v>
      </c>
      <c r="I5" s="26">
        <v>68.6</v>
      </c>
      <c r="J5" s="26">
        <f t="shared" si="0"/>
        <v>38.4</v>
      </c>
      <c r="K5" s="26">
        <f t="shared" si="2"/>
        <v>27.44</v>
      </c>
      <c r="L5" s="26">
        <f t="shared" si="1"/>
        <v>65.84</v>
      </c>
      <c r="M5" s="26"/>
      <c r="N5" s="34"/>
    </row>
    <row r="6" s="47" customFormat="1" spans="1:14">
      <c r="A6" s="49">
        <v>4</v>
      </c>
      <c r="B6" s="49" t="s">
        <v>87</v>
      </c>
      <c r="C6" s="49" t="s">
        <v>51</v>
      </c>
      <c r="D6" s="50" t="s">
        <v>91</v>
      </c>
      <c r="E6" s="51">
        <v>20512005</v>
      </c>
      <c r="F6" s="52">
        <v>67</v>
      </c>
      <c r="G6" s="49"/>
      <c r="H6" s="49">
        <v>67</v>
      </c>
      <c r="I6" s="49">
        <v>79</v>
      </c>
      <c r="J6" s="49">
        <f t="shared" si="0"/>
        <v>40.2</v>
      </c>
      <c r="K6" s="49">
        <f t="shared" si="2"/>
        <v>31.6</v>
      </c>
      <c r="L6" s="49">
        <f t="shared" si="1"/>
        <v>71.8</v>
      </c>
      <c r="M6" s="49" t="s">
        <v>18</v>
      </c>
      <c r="N6" s="55"/>
    </row>
    <row r="7" s="47" customFormat="1" spans="1:14">
      <c r="A7" s="49">
        <v>5</v>
      </c>
      <c r="B7" s="49" t="s">
        <v>87</v>
      </c>
      <c r="C7" s="49" t="s">
        <v>51</v>
      </c>
      <c r="D7" s="50" t="s">
        <v>92</v>
      </c>
      <c r="E7" s="51">
        <v>20512006</v>
      </c>
      <c r="F7" s="52">
        <v>62</v>
      </c>
      <c r="G7" s="49"/>
      <c r="H7" s="49">
        <v>62</v>
      </c>
      <c r="I7" s="49">
        <v>79.6</v>
      </c>
      <c r="J7" s="49">
        <f t="shared" si="0"/>
        <v>37.2</v>
      </c>
      <c r="K7" s="49">
        <f t="shared" si="2"/>
        <v>31.84</v>
      </c>
      <c r="L7" s="49">
        <f t="shared" si="1"/>
        <v>69.04</v>
      </c>
      <c r="M7" s="49"/>
      <c r="N7" s="55"/>
    </row>
    <row r="8" s="47" customFormat="1" spans="1:14">
      <c r="A8" s="49">
        <v>6</v>
      </c>
      <c r="B8" s="49" t="s">
        <v>87</v>
      </c>
      <c r="C8" s="49" t="s">
        <v>51</v>
      </c>
      <c r="D8" s="50" t="s">
        <v>93</v>
      </c>
      <c r="E8" s="51">
        <v>20512007</v>
      </c>
      <c r="F8" s="52">
        <v>61</v>
      </c>
      <c r="G8" s="49"/>
      <c r="H8" s="49">
        <v>61</v>
      </c>
      <c r="I8" s="49">
        <v>73.6</v>
      </c>
      <c r="J8" s="49">
        <f t="shared" si="0"/>
        <v>36.6</v>
      </c>
      <c r="K8" s="49">
        <f t="shared" si="2"/>
        <v>29.44</v>
      </c>
      <c r="L8" s="49">
        <f t="shared" si="1"/>
        <v>66.04</v>
      </c>
      <c r="M8" s="49"/>
      <c r="N8" s="55"/>
    </row>
    <row r="9" s="38" customFormat="1" spans="1:14">
      <c r="A9" s="39">
        <v>7</v>
      </c>
      <c r="B9" s="39" t="s">
        <v>87</v>
      </c>
      <c r="C9" s="53" t="s">
        <v>21</v>
      </c>
      <c r="D9" s="40" t="s">
        <v>94</v>
      </c>
      <c r="E9" s="41">
        <v>20512013</v>
      </c>
      <c r="F9" s="54">
        <v>74</v>
      </c>
      <c r="G9" s="53"/>
      <c r="H9" s="53">
        <v>74</v>
      </c>
      <c r="I9" s="39">
        <v>79.8</v>
      </c>
      <c r="J9" s="39">
        <f t="shared" si="0"/>
        <v>44.4</v>
      </c>
      <c r="K9" s="39">
        <f t="shared" si="2"/>
        <v>31.92</v>
      </c>
      <c r="L9" s="39">
        <f t="shared" si="1"/>
        <v>76.32</v>
      </c>
      <c r="M9" s="39" t="s">
        <v>18</v>
      </c>
      <c r="N9" s="44"/>
    </row>
    <row r="10" s="38" customFormat="1" spans="1:14">
      <c r="A10" s="39">
        <v>8</v>
      </c>
      <c r="B10" s="39" t="s">
        <v>87</v>
      </c>
      <c r="C10" s="53" t="s">
        <v>21</v>
      </c>
      <c r="D10" s="53" t="s">
        <v>68</v>
      </c>
      <c r="E10" s="41">
        <v>20512015</v>
      </c>
      <c r="F10" s="54">
        <v>71</v>
      </c>
      <c r="G10" s="53"/>
      <c r="H10" s="53">
        <v>71</v>
      </c>
      <c r="I10" s="39">
        <v>75.6</v>
      </c>
      <c r="J10" s="39">
        <f t="shared" si="0"/>
        <v>42.6</v>
      </c>
      <c r="K10" s="39">
        <f t="shared" si="2"/>
        <v>30.24</v>
      </c>
      <c r="L10" s="39">
        <f t="shared" si="1"/>
        <v>72.84</v>
      </c>
      <c r="M10" s="39"/>
      <c r="N10" s="44"/>
    </row>
    <row r="11" s="38" customFormat="1" spans="1:14">
      <c r="A11" s="39">
        <v>9</v>
      </c>
      <c r="B11" s="39" t="s">
        <v>87</v>
      </c>
      <c r="C11" s="53" t="s">
        <v>21</v>
      </c>
      <c r="D11" s="40" t="s">
        <v>95</v>
      </c>
      <c r="E11" s="41">
        <v>20512016</v>
      </c>
      <c r="F11" s="54">
        <v>53</v>
      </c>
      <c r="G11" s="53">
        <v>10</v>
      </c>
      <c r="H11" s="39">
        <f>F11+G11</f>
        <v>63</v>
      </c>
      <c r="I11" s="39">
        <v>68.8</v>
      </c>
      <c r="J11" s="39">
        <f t="shared" si="0"/>
        <v>37.8</v>
      </c>
      <c r="K11" s="39">
        <f t="shared" si="2"/>
        <v>27.52</v>
      </c>
      <c r="L11" s="39">
        <f t="shared" si="1"/>
        <v>65.32</v>
      </c>
      <c r="M11" s="39"/>
      <c r="N11" s="44"/>
    </row>
  </sheetData>
  <mergeCells count="1">
    <mergeCell ref="A1:M1"/>
  </mergeCells>
  <pageMargins left="0.75" right="0.75" top="1" bottom="1" header="0.5" footer="0.5"/>
  <pageSetup paperSize="9" scale="8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workbookViewId="0">
      <selection activeCell="A1" sqref="A1:M1"/>
    </sheetView>
  </sheetViews>
  <sheetFormatPr defaultColWidth="9" defaultRowHeight="13.5" outlineLevelRow="2"/>
  <cols>
    <col min="2" max="2" width="29.25" customWidth="1"/>
    <col min="13" max="13" width="12.875" customWidth="1"/>
  </cols>
  <sheetData>
    <row r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="45" customFormat="1" spans="1:14">
      <c r="A3" s="17">
        <v>1</v>
      </c>
      <c r="B3" s="17" t="s">
        <v>96</v>
      </c>
      <c r="C3" s="17" t="s">
        <v>16</v>
      </c>
      <c r="D3" s="18" t="s">
        <v>97</v>
      </c>
      <c r="E3" s="37">
        <v>20512017</v>
      </c>
      <c r="F3" s="20">
        <v>62</v>
      </c>
      <c r="G3" s="17"/>
      <c r="H3" s="17">
        <v>62</v>
      </c>
      <c r="I3" s="17">
        <v>78.5</v>
      </c>
      <c r="J3" s="17">
        <f>H3*0.6</f>
        <v>37.2</v>
      </c>
      <c r="K3" s="17">
        <f>I3*0.4</f>
        <v>31.4</v>
      </c>
      <c r="L3" s="17">
        <f>J3+K3</f>
        <v>68.6</v>
      </c>
      <c r="M3" s="17" t="s">
        <v>18</v>
      </c>
      <c r="N3" s="46"/>
    </row>
  </sheetData>
  <mergeCells count="1">
    <mergeCell ref="A1:M1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selection activeCell="M2" sqref="M2"/>
    </sheetView>
  </sheetViews>
  <sheetFormatPr defaultColWidth="9" defaultRowHeight="13.5" outlineLevelRow="6"/>
  <cols>
    <col min="2" max="2" width="29" customWidth="1"/>
    <col min="13" max="13" width="13.125" customWidth="1"/>
  </cols>
  <sheetData>
    <row r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="38" customFormat="1" ht="15" customHeight="1" spans="1:14">
      <c r="A3" s="39">
        <v>1</v>
      </c>
      <c r="B3" s="39" t="s">
        <v>98</v>
      </c>
      <c r="C3" s="39" t="s">
        <v>16</v>
      </c>
      <c r="D3" s="40" t="s">
        <v>99</v>
      </c>
      <c r="E3" s="41">
        <v>20512019</v>
      </c>
      <c r="F3" s="42">
        <v>60</v>
      </c>
      <c r="G3" s="39"/>
      <c r="H3" s="39">
        <v>60</v>
      </c>
      <c r="I3" s="39">
        <v>77.8</v>
      </c>
      <c r="J3" s="39">
        <f>H3*0.6</f>
        <v>36</v>
      </c>
      <c r="K3" s="39">
        <f>I3*0.4</f>
        <v>31.12</v>
      </c>
      <c r="L3" s="39">
        <f>J3+K3</f>
        <v>67.12</v>
      </c>
      <c r="M3" s="39" t="s">
        <v>18</v>
      </c>
      <c r="N3" s="44"/>
    </row>
    <row r="4" s="38" customFormat="1" ht="15" customHeight="1" spans="1:14">
      <c r="A4" s="39">
        <v>2</v>
      </c>
      <c r="B4" s="39" t="s">
        <v>98</v>
      </c>
      <c r="C4" s="39" t="s">
        <v>16</v>
      </c>
      <c r="D4" s="40" t="s">
        <v>100</v>
      </c>
      <c r="E4" s="41">
        <v>20512020</v>
      </c>
      <c r="F4" s="42">
        <v>55</v>
      </c>
      <c r="G4" s="39"/>
      <c r="H4" s="39">
        <v>55</v>
      </c>
      <c r="I4" s="39">
        <v>73.2</v>
      </c>
      <c r="J4" s="39">
        <f>H4*0.6</f>
        <v>33</v>
      </c>
      <c r="K4" s="39">
        <f>I4*0.4</f>
        <v>29.28</v>
      </c>
      <c r="L4" s="39">
        <f>J4+K4</f>
        <v>62.28</v>
      </c>
      <c r="M4" s="39"/>
      <c r="N4" s="44"/>
    </row>
    <row r="5" s="25" customFormat="1" spans="1:14">
      <c r="A5" s="30">
        <v>3</v>
      </c>
      <c r="B5" s="30" t="s">
        <v>98</v>
      </c>
      <c r="C5" s="30" t="s">
        <v>51</v>
      </c>
      <c r="D5" s="43" t="s">
        <v>101</v>
      </c>
      <c r="E5" s="32">
        <v>20512025</v>
      </c>
      <c r="F5" s="33">
        <v>73</v>
      </c>
      <c r="G5" s="30"/>
      <c r="H5" s="30">
        <v>73</v>
      </c>
      <c r="I5" s="30">
        <v>68.2</v>
      </c>
      <c r="J5" s="30">
        <f>H5*0.6</f>
        <v>43.8</v>
      </c>
      <c r="K5" s="30">
        <f>I5*0.4</f>
        <v>27.28</v>
      </c>
      <c r="L5" s="30">
        <f>J5+K5</f>
        <v>71.08</v>
      </c>
      <c r="M5" s="30" t="s">
        <v>18</v>
      </c>
      <c r="N5" s="35"/>
    </row>
    <row r="6" s="25" customFormat="1" spans="1:14">
      <c r="A6" s="30">
        <v>4</v>
      </c>
      <c r="B6" s="30" t="s">
        <v>98</v>
      </c>
      <c r="C6" s="30" t="s">
        <v>51</v>
      </c>
      <c r="D6" s="43" t="s">
        <v>102</v>
      </c>
      <c r="E6" s="32">
        <v>20512024</v>
      </c>
      <c r="F6" s="33">
        <v>70</v>
      </c>
      <c r="G6" s="30"/>
      <c r="H6" s="30">
        <v>70</v>
      </c>
      <c r="I6" s="30">
        <v>70.8</v>
      </c>
      <c r="J6" s="30">
        <f>H6*0.6</f>
        <v>42</v>
      </c>
      <c r="K6" s="30">
        <f>I6*0.4</f>
        <v>28.32</v>
      </c>
      <c r="L6" s="30">
        <f>J6+K6</f>
        <v>70.32</v>
      </c>
      <c r="M6" s="30"/>
      <c r="N6" s="35"/>
    </row>
    <row r="7" s="25" customFormat="1" spans="1:14">
      <c r="A7" s="30">
        <v>5</v>
      </c>
      <c r="B7" s="30" t="s">
        <v>98</v>
      </c>
      <c r="C7" s="30" t="s">
        <v>51</v>
      </c>
      <c r="D7" s="43" t="s">
        <v>103</v>
      </c>
      <c r="E7" s="32">
        <v>20512023</v>
      </c>
      <c r="F7" s="33">
        <v>60</v>
      </c>
      <c r="G7" s="30"/>
      <c r="H7" s="30">
        <v>60</v>
      </c>
      <c r="I7" s="30">
        <v>75</v>
      </c>
      <c r="J7" s="30">
        <f>H7*0.6</f>
        <v>36</v>
      </c>
      <c r="K7" s="30">
        <f>I7*0.4</f>
        <v>30</v>
      </c>
      <c r="L7" s="30">
        <f>J7+K7</f>
        <v>66</v>
      </c>
      <c r="M7" s="30"/>
      <c r="N7" s="35"/>
    </row>
  </sheetData>
  <mergeCells count="1">
    <mergeCell ref="A1:M1"/>
  </mergeCells>
  <pageMargins left="0.75" right="0.75" top="1" bottom="1" header="0.5" footer="0.5"/>
  <pageSetup paperSize="9" scale="8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workbookViewId="0">
      <selection activeCell="A1" sqref="A1:M1"/>
    </sheetView>
  </sheetViews>
  <sheetFormatPr defaultColWidth="9" defaultRowHeight="13.5" outlineLevelRow="2"/>
  <cols>
    <col min="2" max="2" width="27.875" customWidth="1"/>
    <col min="13" max="13" width="12.25" customWidth="1"/>
  </cols>
  <sheetData>
    <row r="1" ht="5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pans="1:14">
      <c r="A3" s="17">
        <v>1</v>
      </c>
      <c r="B3" s="17" t="s">
        <v>104</v>
      </c>
      <c r="C3" s="17" t="s">
        <v>16</v>
      </c>
      <c r="D3" s="18" t="s">
        <v>105</v>
      </c>
      <c r="E3" s="37">
        <v>20512029</v>
      </c>
      <c r="F3" s="20">
        <v>53</v>
      </c>
      <c r="G3" s="17"/>
      <c r="H3" s="17">
        <v>53</v>
      </c>
      <c r="I3" s="22">
        <v>76</v>
      </c>
      <c r="J3" s="22">
        <f>H3*0.6</f>
        <v>31.8</v>
      </c>
      <c r="K3" s="22">
        <f>I3*0.4</f>
        <v>30.4</v>
      </c>
      <c r="L3" s="22">
        <f>J3+K3</f>
        <v>62.2</v>
      </c>
      <c r="M3" s="22" t="s">
        <v>18</v>
      </c>
      <c r="N3" s="23"/>
    </row>
  </sheetData>
  <mergeCells count="1">
    <mergeCell ref="A1:M1"/>
  </mergeCells>
  <pageMargins left="0.75" right="0.75" top="1" bottom="1" header="0.5" footer="0.5"/>
  <pageSetup paperSize="9" scale="8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M2" sqref="M2"/>
    </sheetView>
  </sheetViews>
  <sheetFormatPr defaultColWidth="9" defaultRowHeight="13.5"/>
  <cols>
    <col min="2" max="2" width="26.625" customWidth="1"/>
    <col min="7" max="7" width="10.625" customWidth="1"/>
    <col min="13" max="13" width="12.75" customWidth="1"/>
  </cols>
  <sheetData>
    <row r="1" ht="7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="1" customFormat="1" spans="1:14">
      <c r="A3" s="5">
        <v>1</v>
      </c>
      <c r="B3" s="5" t="s">
        <v>106</v>
      </c>
      <c r="C3" s="5" t="s">
        <v>16</v>
      </c>
      <c r="D3" s="6" t="s">
        <v>107</v>
      </c>
      <c r="E3" s="7">
        <v>20504010</v>
      </c>
      <c r="F3" s="8">
        <v>73</v>
      </c>
      <c r="G3" s="5">
        <v>10</v>
      </c>
      <c r="H3" s="5">
        <f>F3+G3</f>
        <v>83</v>
      </c>
      <c r="I3" s="5">
        <v>74.6</v>
      </c>
      <c r="J3" s="5">
        <f t="shared" ref="J3:J11" si="0">H3*0.6</f>
        <v>49.8</v>
      </c>
      <c r="K3" s="5">
        <f>I3*0.4</f>
        <v>29.84</v>
      </c>
      <c r="L3" s="5">
        <f>J3+K3</f>
        <v>79.64</v>
      </c>
      <c r="M3" s="5" t="s">
        <v>18</v>
      </c>
      <c r="N3" s="15"/>
    </row>
    <row r="4" s="1" customFormat="1" spans="1:14">
      <c r="A4" s="5">
        <v>2</v>
      </c>
      <c r="B4" s="5" t="s">
        <v>106</v>
      </c>
      <c r="C4" s="5" t="s">
        <v>16</v>
      </c>
      <c r="D4" s="6" t="s">
        <v>108</v>
      </c>
      <c r="E4" s="7">
        <v>20503002</v>
      </c>
      <c r="F4" s="8">
        <v>82.5</v>
      </c>
      <c r="G4" s="5"/>
      <c r="H4" s="5">
        <v>82.5</v>
      </c>
      <c r="I4" s="5">
        <v>72.4</v>
      </c>
      <c r="J4" s="5">
        <f t="shared" si="0"/>
        <v>49.5</v>
      </c>
      <c r="K4" s="5">
        <f>I4*0.4</f>
        <v>28.96</v>
      </c>
      <c r="L4" s="5">
        <f>J4+K4</f>
        <v>78.46</v>
      </c>
      <c r="M4" s="5"/>
      <c r="N4" s="15"/>
    </row>
    <row r="5" s="1" customFormat="1" spans="1:14">
      <c r="A5" s="5">
        <v>3</v>
      </c>
      <c r="B5" s="5" t="s">
        <v>106</v>
      </c>
      <c r="C5" s="5" t="s">
        <v>16</v>
      </c>
      <c r="D5" s="6" t="s">
        <v>109</v>
      </c>
      <c r="E5" s="7">
        <v>20501028</v>
      </c>
      <c r="F5" s="8">
        <v>77.5</v>
      </c>
      <c r="G5" s="5"/>
      <c r="H5" s="5">
        <v>77.5</v>
      </c>
      <c r="I5" s="5">
        <v>76.6</v>
      </c>
      <c r="J5" s="5">
        <f t="shared" si="0"/>
        <v>46.5</v>
      </c>
      <c r="K5" s="5">
        <f>I5*0.4</f>
        <v>30.64</v>
      </c>
      <c r="L5" s="5">
        <f>J5+K5</f>
        <v>77.14</v>
      </c>
      <c r="M5" s="5"/>
      <c r="N5" s="15"/>
    </row>
    <row r="6" s="24" customFormat="1" spans="1:14">
      <c r="A6" s="26">
        <v>4</v>
      </c>
      <c r="B6" s="26" t="s">
        <v>106</v>
      </c>
      <c r="C6" s="26" t="s">
        <v>51</v>
      </c>
      <c r="D6" s="27" t="s">
        <v>110</v>
      </c>
      <c r="E6" s="28">
        <v>20505005</v>
      </c>
      <c r="F6" s="29">
        <v>79</v>
      </c>
      <c r="G6" s="26"/>
      <c r="H6" s="26">
        <v>79</v>
      </c>
      <c r="I6" s="26">
        <v>83</v>
      </c>
      <c r="J6" s="26">
        <f t="shared" si="0"/>
        <v>47.4</v>
      </c>
      <c r="K6" s="26">
        <f>I6*0.4</f>
        <v>33.2</v>
      </c>
      <c r="L6" s="26">
        <f>J6+K6</f>
        <v>80.6</v>
      </c>
      <c r="M6" s="26" t="s">
        <v>18</v>
      </c>
      <c r="N6" s="34"/>
    </row>
    <row r="7" s="24" customFormat="1" spans="1:14">
      <c r="A7" s="26">
        <v>5</v>
      </c>
      <c r="B7" s="26" t="s">
        <v>106</v>
      </c>
      <c r="C7" s="26" t="s">
        <v>51</v>
      </c>
      <c r="D7" s="27" t="s">
        <v>111</v>
      </c>
      <c r="E7" s="28">
        <v>20505003</v>
      </c>
      <c r="F7" s="29">
        <v>79</v>
      </c>
      <c r="G7" s="26"/>
      <c r="H7" s="26">
        <v>79</v>
      </c>
      <c r="I7" s="26">
        <v>62</v>
      </c>
      <c r="J7" s="26">
        <f t="shared" si="0"/>
        <v>47.4</v>
      </c>
      <c r="K7" s="26">
        <f>I7*0.4</f>
        <v>24.8</v>
      </c>
      <c r="L7" s="26">
        <f>J7+K7</f>
        <v>72.2</v>
      </c>
      <c r="M7" s="26"/>
      <c r="N7" s="34"/>
    </row>
    <row r="8" s="24" customFormat="1" spans="1:14">
      <c r="A8" s="26">
        <v>6</v>
      </c>
      <c r="B8" s="26" t="s">
        <v>106</v>
      </c>
      <c r="C8" s="26" t="s">
        <v>51</v>
      </c>
      <c r="D8" s="27" t="s">
        <v>112</v>
      </c>
      <c r="E8" s="28">
        <v>20506001</v>
      </c>
      <c r="F8" s="29">
        <v>76</v>
      </c>
      <c r="G8" s="26"/>
      <c r="H8" s="26">
        <v>76</v>
      </c>
      <c r="I8" s="26" t="s">
        <v>47</v>
      </c>
      <c r="J8" s="26">
        <f t="shared" si="0"/>
        <v>45.6</v>
      </c>
      <c r="K8" s="26">
        <v>0</v>
      </c>
      <c r="L8" s="26">
        <v>45.6</v>
      </c>
      <c r="M8" s="26"/>
      <c r="N8" s="34"/>
    </row>
    <row r="9" s="25" customFormat="1" spans="1:14">
      <c r="A9" s="30">
        <v>7</v>
      </c>
      <c r="B9" s="30" t="s">
        <v>106</v>
      </c>
      <c r="C9" s="30" t="s">
        <v>21</v>
      </c>
      <c r="D9" s="31" t="s">
        <v>113</v>
      </c>
      <c r="E9" s="32">
        <v>20508022</v>
      </c>
      <c r="F9" s="33">
        <v>78</v>
      </c>
      <c r="G9" s="30"/>
      <c r="H9" s="30">
        <v>78</v>
      </c>
      <c r="I9" s="30">
        <v>76.8</v>
      </c>
      <c r="J9" s="30">
        <f t="shared" si="0"/>
        <v>46.8</v>
      </c>
      <c r="K9" s="30">
        <f>I9*0.4</f>
        <v>30.72</v>
      </c>
      <c r="L9" s="30">
        <f>J9+K9</f>
        <v>77.52</v>
      </c>
      <c r="M9" s="30" t="s">
        <v>18</v>
      </c>
      <c r="N9" s="35"/>
    </row>
    <row r="10" s="25" customFormat="1" spans="1:14">
      <c r="A10" s="30">
        <v>8</v>
      </c>
      <c r="B10" s="30" t="s">
        <v>106</v>
      </c>
      <c r="C10" s="30" t="s">
        <v>21</v>
      </c>
      <c r="D10" s="31" t="s">
        <v>114</v>
      </c>
      <c r="E10" s="32">
        <v>20507003</v>
      </c>
      <c r="F10" s="33">
        <v>75</v>
      </c>
      <c r="G10" s="30"/>
      <c r="H10" s="30">
        <v>75</v>
      </c>
      <c r="I10" s="30">
        <v>78.56</v>
      </c>
      <c r="J10" s="30">
        <f t="shared" si="0"/>
        <v>45</v>
      </c>
      <c r="K10" s="36">
        <f>I10*0.4</f>
        <v>31.424</v>
      </c>
      <c r="L10" s="36">
        <f>J10+K10</f>
        <v>76.424</v>
      </c>
      <c r="M10" s="30"/>
      <c r="N10" s="35"/>
    </row>
    <row r="11" s="25" customFormat="1" spans="1:14">
      <c r="A11" s="30">
        <v>9</v>
      </c>
      <c r="B11" s="30" t="s">
        <v>106</v>
      </c>
      <c r="C11" s="30" t="s">
        <v>21</v>
      </c>
      <c r="D11" s="31" t="s">
        <v>115</v>
      </c>
      <c r="E11" s="32">
        <v>20510012</v>
      </c>
      <c r="F11" s="33">
        <v>75</v>
      </c>
      <c r="G11" s="30"/>
      <c r="H11" s="30">
        <v>75</v>
      </c>
      <c r="I11" s="30">
        <v>68.9</v>
      </c>
      <c r="J11" s="30">
        <f t="shared" si="0"/>
        <v>45</v>
      </c>
      <c r="K11" s="30">
        <f>I11*0.4</f>
        <v>27.56</v>
      </c>
      <c r="L11" s="30">
        <f>J11+K11</f>
        <v>72.56</v>
      </c>
      <c r="M11" s="30"/>
      <c r="N11" s="35"/>
    </row>
  </sheetData>
  <mergeCells count="1">
    <mergeCell ref="A1:M1"/>
  </mergeCells>
  <pageMargins left="0.75" right="0.75" top="1" bottom="1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K13" sqref="K13"/>
    </sheetView>
  </sheetViews>
  <sheetFormatPr defaultColWidth="9" defaultRowHeight="13.5"/>
  <cols>
    <col min="2" max="2" width="25.125" customWidth="1"/>
    <col min="13" max="13" width="12.5" customWidth="1"/>
  </cols>
  <sheetData>
    <row r="1" ht="5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pans="1:14">
      <c r="A3" s="17">
        <v>1</v>
      </c>
      <c r="B3" s="17" t="s">
        <v>116</v>
      </c>
      <c r="C3" s="17" t="s">
        <v>16</v>
      </c>
      <c r="D3" s="18" t="s">
        <v>117</v>
      </c>
      <c r="E3" s="19">
        <v>20514003</v>
      </c>
      <c r="F3" s="20">
        <v>77</v>
      </c>
      <c r="G3" s="17"/>
      <c r="H3" s="17">
        <v>77</v>
      </c>
      <c r="I3" s="22">
        <v>78.2</v>
      </c>
      <c r="J3" s="22">
        <f t="shared" ref="J3:J8" si="0">H3*0.6</f>
        <v>46.2</v>
      </c>
      <c r="K3" s="22">
        <f t="shared" ref="K3:K8" si="1">I3*0.4</f>
        <v>31.28</v>
      </c>
      <c r="L3" s="22">
        <f t="shared" ref="L3:L8" si="2">J3+K3</f>
        <v>77.48</v>
      </c>
      <c r="M3" s="22" t="s">
        <v>18</v>
      </c>
      <c r="N3" s="23"/>
    </row>
    <row r="4" spans="1:14">
      <c r="A4" s="17">
        <v>2</v>
      </c>
      <c r="B4" s="17" t="s">
        <v>116</v>
      </c>
      <c r="C4" s="17" t="s">
        <v>16</v>
      </c>
      <c r="D4" s="18" t="s">
        <v>118</v>
      </c>
      <c r="E4" s="19">
        <v>20514024</v>
      </c>
      <c r="F4" s="20">
        <v>64</v>
      </c>
      <c r="G4" s="17">
        <v>12</v>
      </c>
      <c r="H4" s="17">
        <f>F4+G4</f>
        <v>76</v>
      </c>
      <c r="I4" s="22">
        <v>78</v>
      </c>
      <c r="J4" s="22">
        <f t="shared" si="0"/>
        <v>45.6</v>
      </c>
      <c r="K4" s="22">
        <f t="shared" si="1"/>
        <v>31.2</v>
      </c>
      <c r="L4" s="22">
        <f t="shared" si="2"/>
        <v>76.8</v>
      </c>
      <c r="M4" s="22" t="s">
        <v>18</v>
      </c>
      <c r="N4" s="23"/>
    </row>
    <row r="5" spans="1:14">
      <c r="A5" s="17">
        <v>3</v>
      </c>
      <c r="B5" s="17" t="s">
        <v>116</v>
      </c>
      <c r="C5" s="17" t="s">
        <v>16</v>
      </c>
      <c r="D5" s="18" t="s">
        <v>119</v>
      </c>
      <c r="E5" s="19">
        <v>20513024</v>
      </c>
      <c r="F5" s="20">
        <v>78</v>
      </c>
      <c r="G5" s="17"/>
      <c r="H5" s="17">
        <v>78</v>
      </c>
      <c r="I5" s="22">
        <v>74.2</v>
      </c>
      <c r="J5" s="22">
        <f t="shared" si="0"/>
        <v>46.8</v>
      </c>
      <c r="K5" s="22">
        <f t="shared" si="1"/>
        <v>29.68</v>
      </c>
      <c r="L5" s="22">
        <f t="shared" si="2"/>
        <v>76.48</v>
      </c>
      <c r="M5" s="22"/>
      <c r="N5" s="23"/>
    </row>
    <row r="6" spans="1:14">
      <c r="A6" s="17">
        <v>4</v>
      </c>
      <c r="B6" s="17" t="s">
        <v>116</v>
      </c>
      <c r="C6" s="17" t="s">
        <v>16</v>
      </c>
      <c r="D6" s="18" t="s">
        <v>120</v>
      </c>
      <c r="E6" s="19">
        <v>20514022</v>
      </c>
      <c r="F6" s="20">
        <v>72</v>
      </c>
      <c r="G6" s="17"/>
      <c r="H6" s="17">
        <v>72</v>
      </c>
      <c r="I6" s="22">
        <v>75.8</v>
      </c>
      <c r="J6" s="22">
        <f t="shared" si="0"/>
        <v>43.2</v>
      </c>
      <c r="K6" s="22">
        <f t="shared" si="1"/>
        <v>30.32</v>
      </c>
      <c r="L6" s="22">
        <f t="shared" si="2"/>
        <v>73.52</v>
      </c>
      <c r="M6" s="22"/>
      <c r="N6" s="23"/>
    </row>
    <row r="7" spans="1:14">
      <c r="A7" s="17">
        <v>5</v>
      </c>
      <c r="B7" s="17" t="s">
        <v>116</v>
      </c>
      <c r="C7" s="17" t="s">
        <v>16</v>
      </c>
      <c r="D7" s="18" t="s">
        <v>121</v>
      </c>
      <c r="E7" s="19">
        <v>20513013</v>
      </c>
      <c r="F7" s="20">
        <v>73</v>
      </c>
      <c r="G7" s="17"/>
      <c r="H7" s="17">
        <v>73</v>
      </c>
      <c r="I7" s="22">
        <v>72</v>
      </c>
      <c r="J7" s="22">
        <f t="shared" si="0"/>
        <v>43.8</v>
      </c>
      <c r="K7" s="22">
        <f t="shared" si="1"/>
        <v>28.8</v>
      </c>
      <c r="L7" s="22">
        <f t="shared" si="2"/>
        <v>72.6</v>
      </c>
      <c r="M7" s="22"/>
      <c r="N7" s="23"/>
    </row>
    <row r="8" spans="1:14">
      <c r="A8" s="17">
        <v>6</v>
      </c>
      <c r="B8" s="17" t="s">
        <v>116</v>
      </c>
      <c r="C8" s="17" t="s">
        <v>16</v>
      </c>
      <c r="D8" s="18" t="s">
        <v>122</v>
      </c>
      <c r="E8" s="19">
        <v>20513019</v>
      </c>
      <c r="F8" s="20">
        <v>69</v>
      </c>
      <c r="G8" s="17"/>
      <c r="H8" s="17">
        <v>69</v>
      </c>
      <c r="I8" s="22">
        <v>70.4</v>
      </c>
      <c r="J8" s="22">
        <f t="shared" si="0"/>
        <v>41.4</v>
      </c>
      <c r="K8" s="22">
        <f t="shared" si="1"/>
        <v>28.16</v>
      </c>
      <c r="L8" s="22">
        <f t="shared" si="2"/>
        <v>69.56</v>
      </c>
      <c r="M8" s="22"/>
      <c r="N8" s="23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</sheetData>
  <mergeCells count="1">
    <mergeCell ref="A1:M1"/>
  </mergeCells>
  <pageMargins left="0.75" right="0.75" top="1" bottom="1" header="0.5" footer="0.5"/>
  <pageSetup paperSize="9" scale="9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workbookViewId="0">
      <selection activeCell="M14" sqref="M14"/>
    </sheetView>
  </sheetViews>
  <sheetFormatPr defaultColWidth="9" defaultRowHeight="13.5" outlineLevelRow="4"/>
  <cols>
    <col min="2" max="2" width="23" customWidth="1"/>
    <col min="13" max="13" width="13.75" customWidth="1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</row>
    <row r="3" s="1" customFormat="1" spans="1:14">
      <c r="A3" s="5">
        <v>1</v>
      </c>
      <c r="B3" s="5" t="s">
        <v>123</v>
      </c>
      <c r="C3" s="5" t="s">
        <v>16</v>
      </c>
      <c r="D3" s="6" t="s">
        <v>124</v>
      </c>
      <c r="E3" s="7">
        <v>20511025</v>
      </c>
      <c r="F3" s="8">
        <v>70</v>
      </c>
      <c r="G3" s="5"/>
      <c r="H3" s="5">
        <v>70</v>
      </c>
      <c r="I3" s="5">
        <v>76.6</v>
      </c>
      <c r="J3" s="5">
        <f>H3*0.6</f>
        <v>42</v>
      </c>
      <c r="K3" s="5">
        <f>I3*0.4</f>
        <v>30.64</v>
      </c>
      <c r="L3" s="5">
        <f>J3+K3</f>
        <v>72.64</v>
      </c>
      <c r="M3" s="5" t="s">
        <v>18</v>
      </c>
      <c r="N3" s="15"/>
    </row>
    <row r="4" s="1" customFormat="1" spans="1:14">
      <c r="A4" s="5">
        <v>2</v>
      </c>
      <c r="B4" s="5" t="s">
        <v>123</v>
      </c>
      <c r="C4" s="5" t="s">
        <v>16</v>
      </c>
      <c r="D4" s="6" t="s">
        <v>125</v>
      </c>
      <c r="E4" s="7">
        <v>20511024</v>
      </c>
      <c r="F4" s="8">
        <v>65</v>
      </c>
      <c r="G4" s="5"/>
      <c r="H4" s="5">
        <v>65</v>
      </c>
      <c r="I4" s="5">
        <v>73</v>
      </c>
      <c r="J4" s="5">
        <f>H4*0.6</f>
        <v>39</v>
      </c>
      <c r="K4" s="5">
        <f>I4*0.4</f>
        <v>29.2</v>
      </c>
      <c r="L4" s="5">
        <f>J4+K4</f>
        <v>68.2</v>
      </c>
      <c r="M4" s="5"/>
      <c r="N4" s="15"/>
    </row>
    <row r="5" s="2" customFormat="1" spans="1:14">
      <c r="A5" s="9">
        <v>3</v>
      </c>
      <c r="B5" s="9" t="s">
        <v>123</v>
      </c>
      <c r="C5" s="9" t="s">
        <v>51</v>
      </c>
      <c r="D5" s="10" t="s">
        <v>126</v>
      </c>
      <c r="E5" s="11">
        <v>20511027</v>
      </c>
      <c r="F5" s="12">
        <v>69</v>
      </c>
      <c r="G5" s="9"/>
      <c r="H5" s="9">
        <v>69</v>
      </c>
      <c r="I5" s="9">
        <v>65</v>
      </c>
      <c r="J5" s="9">
        <f>H5*0.6</f>
        <v>41.4</v>
      </c>
      <c r="K5" s="9">
        <f>I5*0.4</f>
        <v>26</v>
      </c>
      <c r="L5" s="9">
        <f>J5+K5</f>
        <v>67.4</v>
      </c>
      <c r="M5" s="9" t="s">
        <v>18</v>
      </c>
      <c r="N5" s="16"/>
    </row>
  </sheetData>
  <mergeCells count="1">
    <mergeCell ref="A1:M1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人民医院（总成绩)</vt:lpstr>
      <vt:lpstr>第二人民医院  (总成绩)</vt:lpstr>
      <vt:lpstr>第一小学（总成绩）</vt:lpstr>
      <vt:lpstr>第二小学（总成绩）</vt:lpstr>
      <vt:lpstr>榆树屯小学（总成绩）</vt:lpstr>
      <vt:lpstr>23中（总成绩）</vt:lpstr>
      <vt:lpstr>25中(总)</vt:lpstr>
      <vt:lpstr>36中（总）</vt:lpstr>
      <vt:lpstr>11中（总）</vt:lpstr>
      <vt:lpstr>招考中心（总）</vt:lpstr>
      <vt:lpstr>中心幼儿园（总）</vt:lpstr>
      <vt:lpstr>水师（总）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2024-04-30T02:55:00Z</dcterms:created>
  <dcterms:modified xsi:type="dcterms:W3CDTF">2024-10-16T01:23:17Z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5C6E97AB2D4541B0B65254C8EC57D777_13</vt:lpwstr>
  </property>
  <property fmtid="{D5CDD505-2E9C-101B-9397-08002B2CF9AE}" pid="3" name="KSOProductBuildVer">
    <vt:lpwstr>2052-12.1.0.18276</vt:lpwstr>
  </property>
</Properties>
</file>