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12345"/>
  </bookViews>
  <sheets>
    <sheet name="工作表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C10" i="1"/>
  <c r="B10" i="1"/>
  <c r="H11" i="1" l="1"/>
  <c r="C11" i="1"/>
  <c r="B11" i="1"/>
  <c r="H9" i="1"/>
  <c r="C9" i="1"/>
  <c r="B9" i="1"/>
  <c r="H8" i="1"/>
  <c r="C8" i="1"/>
  <c r="B8" i="1"/>
  <c r="H7" i="1"/>
  <c r="C7" i="1"/>
  <c r="B7" i="1"/>
  <c r="H6" i="1"/>
  <c r="C6" i="1"/>
  <c r="B6" i="1"/>
  <c r="C4" i="1"/>
  <c r="B4" i="1"/>
  <c r="C3" i="1"/>
  <c r="B3" i="1"/>
</calcChain>
</file>

<file path=xl/sharedStrings.xml><?xml version="1.0" encoding="utf-8"?>
<sst xmlns="http://schemas.openxmlformats.org/spreadsheetml/2006/main" count="29" uniqueCount="14">
  <si>
    <t>序号</t>
  </si>
  <si>
    <t>职位代码</t>
  </si>
  <si>
    <t>准考证号</t>
  </si>
  <si>
    <t>性别</t>
  </si>
  <si>
    <t>体能成绩</t>
  </si>
  <si>
    <t>笔试成绩</t>
  </si>
  <si>
    <t>面试成绩</t>
  </si>
  <si>
    <t>总成绩</t>
  </si>
  <si>
    <t>男</t>
  </si>
  <si>
    <t>合格</t>
  </si>
  <si>
    <t>24214</t>
  </si>
  <si>
    <t>24082602022</t>
  </si>
  <si>
    <t>2024年蚌埠市公安局公开招聘警务辅助人员递补（第二批次）进入第二次岗位递补体检人员名单</t>
    <phoneticPr fontId="7" type="noConversion"/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</si>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</sst>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0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H11"/>
  <sheetViews>
    <sheetView tabSelected="1" workbookViewId="0">
      <pane ySplit="1" topLeftCell="A2" activePane="bottomLeft" state="frozen"/>
      <selection pane="bottomLeft" activeCell="J10" sqref="J10"/>
    </sheetView>
  </sheetViews>
  <sheetFormatPr defaultColWidth="13.7109375" defaultRowHeight="18" customHeight="1"/>
  <cols>
    <col min="1" max="1" width="8.140625" customWidth="1"/>
    <col min="2" max="2" width="13.85546875" customWidth="1"/>
    <col min="3" max="3" width="18" customWidth="1"/>
    <col min="4" max="4" width="10" customWidth="1"/>
    <col min="5" max="5" width="14.85546875" customWidth="1"/>
    <col min="6" max="6" width="14.5703125" customWidth="1"/>
    <col min="7" max="7" width="12.85546875" style="2" customWidth="1"/>
    <col min="8" max="8" width="15.140625" style="2" customWidth="1"/>
  </cols>
  <sheetData>
    <row r="1" spans="1:8" ht="43.5" customHeight="1">
      <c r="A1" s="10" t="s">
        <v>12</v>
      </c>
      <c r="B1" s="10"/>
      <c r="C1" s="10"/>
      <c r="D1" s="10"/>
      <c r="E1" s="10"/>
      <c r="F1" s="10"/>
      <c r="G1" s="10"/>
      <c r="H1" s="10"/>
    </row>
    <row r="2" spans="1:8" s="1" customFormat="1" ht="28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8" t="s">
        <v>6</v>
      </c>
      <c r="H2" s="8" t="s">
        <v>7</v>
      </c>
    </row>
    <row r="3" spans="1:8" s="1" customFormat="1" ht="28.5" customHeight="1">
      <c r="A3" s="5">
        <v>1</v>
      </c>
      <c r="B3" s="6" t="str">
        <f>"24207"</f>
        <v>24207</v>
      </c>
      <c r="C3" s="6" t="str">
        <f>"24082601114"</f>
        <v>24082601114</v>
      </c>
      <c r="D3" s="6" t="s">
        <v>8</v>
      </c>
      <c r="E3" s="6" t="s">
        <v>9</v>
      </c>
      <c r="F3" s="7">
        <v>63</v>
      </c>
      <c r="G3" s="9">
        <v>75.578299999999999</v>
      </c>
      <c r="H3" s="9">
        <v>68.031319999999994</v>
      </c>
    </row>
    <row r="4" spans="1:8" s="1" customFormat="1" ht="28.5" customHeight="1">
      <c r="A4" s="5">
        <v>2</v>
      </c>
      <c r="B4" s="6" t="str">
        <f>"24211"</f>
        <v>24211</v>
      </c>
      <c r="C4" s="6" t="str">
        <f>"24082601621"</f>
        <v>24082601621</v>
      </c>
      <c r="D4" s="6" t="s">
        <v>8</v>
      </c>
      <c r="E4" s="6" t="s">
        <v>9</v>
      </c>
      <c r="F4" s="7">
        <v>63.2</v>
      </c>
      <c r="G4" s="9">
        <v>72.42</v>
      </c>
      <c r="H4" s="9">
        <v>66.888000000000005</v>
      </c>
    </row>
    <row r="5" spans="1:8" s="1" customFormat="1" ht="28.5" customHeight="1">
      <c r="A5" s="5">
        <v>3</v>
      </c>
      <c r="B5" s="6" t="s">
        <v>10</v>
      </c>
      <c r="C5" s="6" t="s">
        <v>11</v>
      </c>
      <c r="D5" s="6" t="s">
        <v>8</v>
      </c>
      <c r="E5" s="6" t="s">
        <v>9</v>
      </c>
      <c r="F5" s="7">
        <v>62.8</v>
      </c>
      <c r="G5" s="9">
        <v>73.176599999999993</v>
      </c>
      <c r="H5" s="9">
        <v>66.950639999999993</v>
      </c>
    </row>
    <row r="6" spans="1:8" s="1" customFormat="1" ht="28.5" customHeight="1">
      <c r="A6" s="5">
        <v>4</v>
      </c>
      <c r="B6" s="6" t="str">
        <f>"24215"</f>
        <v>24215</v>
      </c>
      <c r="C6" s="6" t="str">
        <f>"24082602312"</f>
        <v>24082602312</v>
      </c>
      <c r="D6" s="6" t="s">
        <v>8</v>
      </c>
      <c r="E6" s="6" t="s">
        <v>9</v>
      </c>
      <c r="F6" s="7">
        <v>57.8</v>
      </c>
      <c r="G6" s="7">
        <v>76</v>
      </c>
      <c r="H6" s="7">
        <f t="shared" ref="H6:H11" si="0">F6*0.6+G6*0.4</f>
        <v>65.08</v>
      </c>
    </row>
    <row r="7" spans="1:8" s="1" customFormat="1" ht="28.5" customHeight="1">
      <c r="A7" s="5">
        <v>5</v>
      </c>
      <c r="B7" s="6" t="str">
        <f>"24217"</f>
        <v>24217</v>
      </c>
      <c r="C7" s="6" t="str">
        <f>"24082602724"</f>
        <v>24082602724</v>
      </c>
      <c r="D7" s="6" t="s">
        <v>8</v>
      </c>
      <c r="E7" s="6" t="s">
        <v>9</v>
      </c>
      <c r="F7" s="7">
        <v>59.8</v>
      </c>
      <c r="G7" s="7">
        <v>75.67</v>
      </c>
      <c r="H7" s="7">
        <f t="shared" si="0"/>
        <v>66.147999999999996</v>
      </c>
    </row>
    <row r="8" spans="1:8" s="1" customFormat="1" ht="28.5" customHeight="1">
      <c r="A8" s="5">
        <v>6</v>
      </c>
      <c r="B8" s="6" t="str">
        <f>"24223"</f>
        <v>24223</v>
      </c>
      <c r="C8" s="6" t="str">
        <f>"24082603514"</f>
        <v>24082603514</v>
      </c>
      <c r="D8" s="6" t="s">
        <v>8</v>
      </c>
      <c r="E8" s="6" t="s">
        <v>9</v>
      </c>
      <c r="F8" s="7">
        <v>62.4</v>
      </c>
      <c r="G8" s="7">
        <v>76.66</v>
      </c>
      <c r="H8" s="7">
        <f t="shared" si="0"/>
        <v>68.103999999999999</v>
      </c>
    </row>
    <row r="9" spans="1:8" s="1" customFormat="1" ht="28.5" customHeight="1">
      <c r="A9" s="5">
        <v>7</v>
      </c>
      <c r="B9" s="6" t="str">
        <f>"24224"</f>
        <v>24224</v>
      </c>
      <c r="C9" s="6" t="str">
        <f>"24082603521"</f>
        <v>24082603521</v>
      </c>
      <c r="D9" s="6" t="s">
        <v>8</v>
      </c>
      <c r="E9" s="6" t="s">
        <v>9</v>
      </c>
      <c r="F9" s="7">
        <v>70.400000000000006</v>
      </c>
      <c r="G9" s="7">
        <v>75.33</v>
      </c>
      <c r="H9" s="7">
        <f t="shared" si="0"/>
        <v>72.372</v>
      </c>
    </row>
    <row r="10" spans="1:8" ht="28.5" customHeight="1">
      <c r="A10" s="5">
        <v>8</v>
      </c>
      <c r="B10" s="6" t="str">
        <f t="shared" ref="B10" si="1">"24225"</f>
        <v>24225</v>
      </c>
      <c r="C10" s="6" t="str">
        <f>"24082603717"</f>
        <v>24082603717</v>
      </c>
      <c r="D10" s="6" t="s">
        <v>13</v>
      </c>
      <c r="E10" s="6" t="s">
        <v>9</v>
      </c>
      <c r="F10" s="7">
        <v>78.8</v>
      </c>
      <c r="G10" s="7">
        <v>77.83</v>
      </c>
      <c r="H10" s="7">
        <f t="shared" si="0"/>
        <v>78.411999999999992</v>
      </c>
    </row>
    <row r="11" spans="1:8" s="1" customFormat="1" ht="28.5" customHeight="1">
      <c r="A11" s="5">
        <v>9</v>
      </c>
      <c r="B11" s="6" t="str">
        <f>"24231"</f>
        <v>24231</v>
      </c>
      <c r="C11" s="6" t="str">
        <f>"24082604406"</f>
        <v>24082604406</v>
      </c>
      <c r="D11" s="6" t="s">
        <v>8</v>
      </c>
      <c r="E11" s="6" t="s">
        <v>9</v>
      </c>
      <c r="F11" s="7">
        <v>68.2</v>
      </c>
      <c r="G11" s="7">
        <v>77</v>
      </c>
      <c r="H11" s="7">
        <f t="shared" si="0"/>
        <v>71.72</v>
      </c>
    </row>
  </sheetData>
  <sortState ref="A3:K374">
    <sortCondition ref="G3:G374"/>
  </sortState>
  <mergeCells count="1">
    <mergeCell ref="A1:H1"/>
  </mergeCells>
  <phoneticPr fontId="7" type="noConversion"/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2024-10-23T08:51:47Z</cp:lastPrinted>
  <dcterms:created xsi:type="dcterms:W3CDTF">2024-09-24T16:31:00Z</dcterms:created>
  <dcterms:modified xsi:type="dcterms:W3CDTF">2024-10-24T02:19:54Z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7887E54D842949908B09370A8AB31637_13</vt:lpwstr>
  </property>
  <property fmtid="{D5CDD505-2E9C-101B-9397-08002B2CF9AE}" pid="3" name="KSOProductBuildVer">
    <vt:lpwstr>2052-12.1.0.17145</vt:lpwstr>
  </property>
</Properties>
</file>