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155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Sheet1!$B$2:$H$22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<sst xmlns="http://schemas.openxmlformats.org/spreadsheetml/2006/main" count="28" uniqueCount="28">
  <si>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翁牛特旗浩达供水有限责任公司公开招聘工作人员总成绩</t>
  </si>
  <si>
    <t>序号</t>
  </si>
  <si>
    <t>准考证号</t>
  </si>
  <si>
    <t>姓名</t>
  </si>
  <si>
    <t>面试成绩</t>
  </si>
  <si>
    <t>笔试成绩</t>
  </si>
  <si>
    <t>总成绩</t>
  </si>
  <si>
    <t>岗位</t>
  </si>
  <si>
    <t>谷龙起</t>
  </si>
  <si>
    <t>刘妍</t>
  </si>
  <si>
    <t>楮亚强</t>
  </si>
  <si>
    <t>夏春宝</t>
  </si>
  <si>
    <t>董广远</t>
  </si>
  <si>
    <t>薛新超</t>
  </si>
  <si>
    <t>祝安然</t>
  </si>
  <si>
    <t>韩松</t>
  </si>
  <si>
    <t>满伟</t>
  </si>
  <si>
    <t>徐鹏</t>
  </si>
  <si>
    <t>李兴华</t>
  </si>
  <si>
    <t>于鑫</t>
  </si>
  <si>
    <t>安家乐</t>
  </si>
  <si>
    <t>孙博文</t>
  </si>
  <si>
    <t>刘鑫</t>
  </si>
  <si>
    <t>静哲</t>
  </si>
  <si>
    <t>陆志超</t>
  </si>
  <si>
    <t>张颖超</t>
  </si>
  <si>
    <t>解秋煬</t>
  </si>
  <si>
    <t>李晓梅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</si>
</sst>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0"/>
      <name val="Arial"/>
      <charset val="0"/>
    </font>
    <font>
      <sz val="12"/>
      <name val="宋体"/>
      <charset val="0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705;&#29275;&#29305;&#26071;&#28009;&#36798;&#20379;&#27700;&#26377;&#38480;&#36131;&#20219;&#20844;&#21496;&#20844;&#24320;&#25307;&#32856;&#24037;&#20316;&#20154;&#21592;&#36827;&#20837;&#36164;&#26684;&#22797;&#23457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姓名</v>
          </cell>
          <cell r="C2" t="str">
            <v>投递岗位</v>
          </cell>
        </row>
        <row r="3">
          <cell r="B3" t="str">
            <v>谷龙起</v>
          </cell>
          <cell r="C3" t="str">
            <v>岗位1 水质化验员岗</v>
          </cell>
        </row>
        <row r="4">
          <cell r="B4" t="str">
            <v>刘妍</v>
          </cell>
          <cell r="C4" t="str">
            <v>岗位1 水质化验员岗</v>
          </cell>
        </row>
        <row r="5">
          <cell r="B5" t="str">
            <v>楮亚强</v>
          </cell>
          <cell r="C5" t="str">
            <v>岗位1 水质化验员岗</v>
          </cell>
        </row>
        <row r="6">
          <cell r="B6" t="str">
            <v>夏春宝</v>
          </cell>
          <cell r="C6" t="str">
            <v>岗位2 工程技术员岗</v>
          </cell>
        </row>
        <row r="7">
          <cell r="B7" t="str">
            <v>董广远</v>
          </cell>
          <cell r="C7" t="str">
            <v>岗位2 工程技术员岗</v>
          </cell>
        </row>
        <row r="8">
          <cell r="B8" t="str">
            <v>薛新超</v>
          </cell>
          <cell r="C8" t="str">
            <v>岗位2 工程技术员岗</v>
          </cell>
        </row>
        <row r="9">
          <cell r="B9" t="str">
            <v>祝安然</v>
          </cell>
          <cell r="C9" t="str">
            <v>岗位2 工程技术员岗</v>
          </cell>
        </row>
        <row r="10">
          <cell r="B10" t="str">
            <v>韩松</v>
          </cell>
          <cell r="C10" t="str">
            <v>岗位3 供水厂电工岗</v>
          </cell>
        </row>
        <row r="11">
          <cell r="B11" t="str">
            <v>满伟</v>
          </cell>
          <cell r="C11" t="str">
            <v>岗位3 供水厂电工岗</v>
          </cell>
        </row>
        <row r="12">
          <cell r="B12" t="str">
            <v>吴洋</v>
          </cell>
          <cell r="C12" t="str">
            <v>岗位3 供水厂电工岗</v>
          </cell>
        </row>
        <row r="13">
          <cell r="B13" t="str">
            <v>徐鹏</v>
          </cell>
          <cell r="C13" t="str">
            <v>岗位4 管道维修员岗</v>
          </cell>
        </row>
        <row r="14">
          <cell r="B14" t="str">
            <v>李兴华</v>
          </cell>
          <cell r="C14" t="str">
            <v>岗位4 管道维修员岗</v>
          </cell>
        </row>
        <row r="15">
          <cell r="B15" t="str">
            <v>于鑫</v>
          </cell>
          <cell r="C15" t="str">
            <v>岗位4 管道维修员岗</v>
          </cell>
        </row>
        <row r="16">
          <cell r="B16" t="str">
            <v>安家乐</v>
          </cell>
          <cell r="C16" t="str">
            <v>岗位5 水表检定员岗</v>
          </cell>
        </row>
        <row r="17">
          <cell r="B17" t="str">
            <v>孙博文</v>
          </cell>
          <cell r="C17" t="str">
            <v>岗位5 水表检定员岗</v>
          </cell>
        </row>
        <row r="18">
          <cell r="B18" t="str">
            <v>张宏昌</v>
          </cell>
          <cell r="C18" t="str">
            <v>岗位5 水表检定员岗</v>
          </cell>
        </row>
        <row r="19">
          <cell r="B19" t="str">
            <v>刘鑫</v>
          </cell>
          <cell r="C19" t="str">
            <v>岗位6 数据管理员岗</v>
          </cell>
        </row>
        <row r="20">
          <cell r="B20" t="str">
            <v>静哲</v>
          </cell>
          <cell r="C20" t="str">
            <v>岗位6 数据管理员岗</v>
          </cell>
        </row>
        <row r="21">
          <cell r="B21" t="str">
            <v>陆志超</v>
          </cell>
          <cell r="C21" t="str">
            <v>岗位6 数据管理员岗</v>
          </cell>
        </row>
        <row r="22">
          <cell r="B22" t="str">
            <v>张颖超</v>
          </cell>
          <cell r="C22" t="str">
            <v>岗位7 财务人员岗</v>
          </cell>
        </row>
        <row r="23">
          <cell r="B23" t="str">
            <v>解秋煬</v>
          </cell>
          <cell r="C23" t="str">
            <v>岗位7 财务人员岗</v>
          </cell>
        </row>
        <row r="24">
          <cell r="B24" t="str">
            <v>李晓梅</v>
          </cell>
          <cell r="C24" t="str">
            <v>岗位7 财务人员岗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zoomScale="85" zoomScaleNormal="85" workbookViewId="0">
      <selection activeCell="A1" sqref="A1:G1"/>
    </sheetView>
  </sheetViews>
  <sheetFormatPr defaultColWidth="9" defaultRowHeight="13.5" outlineLevelCol="7"/>
  <cols>
    <col min="1" max="1" width="8.375" customWidth="1"/>
    <col min="2" max="2" width="13.9666666666667" customWidth="1"/>
    <col min="3" max="3" width="12.4916666666667" customWidth="1"/>
    <col min="4" max="4" width="12.9416666666667" customWidth="1"/>
    <col min="5" max="5" width="11.025" customWidth="1"/>
    <col min="6" max="6" width="13.1916666666667" customWidth="1"/>
    <col min="7" max="7" width="23.675" customWidth="1"/>
    <col min="8" max="8" width="12.8833333333333" customWidth="1"/>
    <col min="9" max="10" width="9" customWidth="1"/>
  </cols>
  <sheetData>
    <row r="1" ht="58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s="1" customFormat="1" ht="26" customHeight="1" spans="1:8">
      <c r="A2" s="5" t="s">
        <v>1</v>
      </c>
      <c r="B2" s="6" t="s">
        <v>2</v>
      </c>
      <c r="C2" s="6" t="s">
        <v>3</v>
      </c>
      <c r="D2" s="5" t="s">
        <v>4</v>
      </c>
      <c r="E2" s="7" t="s">
        <v>5</v>
      </c>
      <c r="F2" s="7" t="s">
        <v>6</v>
      </c>
      <c r="G2" s="7" t="s">
        <v>7</v>
      </c>
      <c r="H2" s="8"/>
    </row>
    <row r="3" s="1" customFormat="1" ht="26" customHeight="1" spans="1:8">
      <c r="A3" s="9">
        <v>1</v>
      </c>
      <c r="B3" s="10">
        <v>260380829</v>
      </c>
      <c r="C3" s="10" t="s">
        <v>8</v>
      </c>
      <c r="D3" s="9">
        <v>79.4</v>
      </c>
      <c r="E3" s="11">
        <v>69</v>
      </c>
      <c r="F3" s="11">
        <f>SUM(D3:E3)/2</f>
        <v>74.2</v>
      </c>
      <c r="G3" s="12" t="str">
        <f>VLOOKUP(C3,[1]Sheet1!$B$2:$C$24,2,0)</f>
        <v>岗位1 水质化验员岗</v>
      </c>
      <c r="H3" s="8"/>
    </row>
    <row r="4" s="1" customFormat="1" ht="26" customHeight="1" spans="1:8">
      <c r="A4" s="9">
        <v>2</v>
      </c>
      <c r="B4" s="10">
        <v>261400921</v>
      </c>
      <c r="C4" s="10" t="s">
        <v>9</v>
      </c>
      <c r="D4" s="9">
        <v>75.2</v>
      </c>
      <c r="E4" s="11">
        <v>66</v>
      </c>
      <c r="F4" s="11">
        <f t="shared" ref="F4:F22" si="0">SUM(D4:E4)/2</f>
        <v>70.6</v>
      </c>
      <c r="G4" s="12" t="str">
        <f>VLOOKUP(C4,[1]Sheet1!$B$2:$C$24,2,0)</f>
        <v>岗位1 水质化验员岗</v>
      </c>
      <c r="H4" s="8"/>
    </row>
    <row r="5" s="1" customFormat="1" ht="26" customHeight="1" spans="1:8">
      <c r="A5" s="9">
        <v>3</v>
      </c>
      <c r="B5" s="10">
        <v>261430922</v>
      </c>
      <c r="C5" s="10" t="s">
        <v>10</v>
      </c>
      <c r="D5" s="9">
        <v>74</v>
      </c>
      <c r="E5" s="11">
        <v>64</v>
      </c>
      <c r="F5" s="11">
        <f t="shared" si="0"/>
        <v>69</v>
      </c>
      <c r="G5" s="12" t="str">
        <f>VLOOKUP(C5,[1]Sheet1!$B$2:$C$24,2,0)</f>
        <v>岗位1 水质化验员岗</v>
      </c>
      <c r="H5" s="8"/>
    </row>
    <row r="6" s="1" customFormat="1" ht="26" customHeight="1" spans="1:8">
      <c r="A6" s="9">
        <v>4</v>
      </c>
      <c r="B6" s="10">
        <v>260310610</v>
      </c>
      <c r="C6" s="10" t="s">
        <v>11</v>
      </c>
      <c r="D6" s="9">
        <v>75.7</v>
      </c>
      <c r="E6" s="11">
        <v>66</v>
      </c>
      <c r="F6" s="11">
        <f t="shared" si="0"/>
        <v>70.85</v>
      </c>
      <c r="G6" s="12" t="str">
        <f>VLOOKUP(C6,[1]Sheet1!$B$2:$C$24,2,0)</f>
        <v>岗位2 工程技术员岗</v>
      </c>
      <c r="H6" s="8"/>
    </row>
    <row r="7" s="2" customFormat="1" ht="26" customHeight="1" spans="1:8">
      <c r="A7" s="13">
        <v>5</v>
      </c>
      <c r="B7" s="10">
        <v>260680626</v>
      </c>
      <c r="C7" s="10" t="s">
        <v>12</v>
      </c>
      <c r="D7" s="13">
        <v>77</v>
      </c>
      <c r="E7" s="12">
        <v>64</v>
      </c>
      <c r="F7" s="12">
        <f t="shared" si="0"/>
        <v>70.5</v>
      </c>
      <c r="G7" s="12" t="str">
        <f>VLOOKUP(C7,[1]Sheet1!$B$2:$C$24,2,0)</f>
        <v>岗位2 工程技术员岗</v>
      </c>
      <c r="H7" s="14"/>
    </row>
    <row r="8" s="1" customFormat="1" ht="26" customHeight="1" spans="1:8">
      <c r="A8" s="9">
        <v>6</v>
      </c>
      <c r="B8" s="10">
        <v>261520711</v>
      </c>
      <c r="C8" s="10" t="s">
        <v>13</v>
      </c>
      <c r="D8" s="9">
        <v>75.8</v>
      </c>
      <c r="E8" s="11">
        <v>63</v>
      </c>
      <c r="F8" s="11">
        <f t="shared" si="0"/>
        <v>69.4</v>
      </c>
      <c r="G8" s="12" t="str">
        <f>VLOOKUP(C8,[1]Sheet1!$B$2:$C$24,2,0)</f>
        <v>岗位2 工程技术员岗</v>
      </c>
      <c r="H8" s="8"/>
    </row>
    <row r="9" s="1" customFormat="1" ht="26" customHeight="1" spans="1:8">
      <c r="A9" s="9">
        <v>7</v>
      </c>
      <c r="B9" s="10">
        <v>261670718</v>
      </c>
      <c r="C9" s="10" t="s">
        <v>14</v>
      </c>
      <c r="D9" s="9">
        <v>79.6</v>
      </c>
      <c r="E9" s="11">
        <v>63</v>
      </c>
      <c r="F9" s="11">
        <f t="shared" si="0"/>
        <v>71.3</v>
      </c>
      <c r="G9" s="12" t="str">
        <f>VLOOKUP(C9,[1]Sheet1!$B$2:$C$24,2,0)</f>
        <v>岗位2 工程技术员岗</v>
      </c>
      <c r="H9" s="8"/>
    </row>
    <row r="10" s="1" customFormat="1" ht="26" customHeight="1" spans="1:8">
      <c r="A10" s="9">
        <v>8</v>
      </c>
      <c r="B10" s="10">
        <v>260700525</v>
      </c>
      <c r="C10" s="10" t="s">
        <v>15</v>
      </c>
      <c r="D10" s="9">
        <v>78.8</v>
      </c>
      <c r="E10" s="11">
        <v>59</v>
      </c>
      <c r="F10" s="11">
        <f t="shared" si="0"/>
        <v>68.9</v>
      </c>
      <c r="G10" s="12" t="str">
        <f>VLOOKUP(C10,[1]Sheet1!$B$2:$C$24,2,0)</f>
        <v>岗位3 供水厂电工岗</v>
      </c>
      <c r="H10" s="15"/>
    </row>
    <row r="11" s="1" customFormat="1" ht="26" customHeight="1" spans="1:8">
      <c r="A11" s="9">
        <v>9</v>
      </c>
      <c r="B11" s="10">
        <v>262320529</v>
      </c>
      <c r="C11" s="10" t="s">
        <v>16</v>
      </c>
      <c r="D11" s="9">
        <v>74</v>
      </c>
      <c r="E11" s="11">
        <v>55</v>
      </c>
      <c r="F11" s="11">
        <f t="shared" si="0"/>
        <v>64.5</v>
      </c>
      <c r="G11" s="12" t="str">
        <f>VLOOKUP(C11,[1]Sheet1!$B$2:$C$24,2,0)</f>
        <v>岗位3 供水厂电工岗</v>
      </c>
      <c r="H11" s="15"/>
    </row>
    <row r="12" s="1" customFormat="1" ht="26" customHeight="1" spans="1:8">
      <c r="A12" s="9">
        <v>10</v>
      </c>
      <c r="B12" s="10">
        <v>260670518</v>
      </c>
      <c r="C12" s="10" t="s">
        <v>17</v>
      </c>
      <c r="D12" s="9">
        <v>76.8</v>
      </c>
      <c r="E12" s="11">
        <v>67</v>
      </c>
      <c r="F12" s="11">
        <f t="shared" si="0"/>
        <v>71.9</v>
      </c>
      <c r="G12" s="12" t="str">
        <f>VLOOKUP(C12,[1]Sheet1!$B$2:$C$24,2,0)</f>
        <v>岗位4 管道维修员岗</v>
      </c>
      <c r="H12" s="16"/>
    </row>
    <row r="13" s="1" customFormat="1" ht="26" customHeight="1" spans="1:8">
      <c r="A13" s="9">
        <v>11</v>
      </c>
      <c r="B13" s="10">
        <v>261810520</v>
      </c>
      <c r="C13" s="10" t="s">
        <v>18</v>
      </c>
      <c r="D13" s="9">
        <v>74.6</v>
      </c>
      <c r="E13" s="11">
        <v>52</v>
      </c>
      <c r="F13" s="11">
        <f t="shared" si="0"/>
        <v>63.3</v>
      </c>
      <c r="G13" s="12" t="str">
        <f>VLOOKUP(C13,[1]Sheet1!$B$2:$C$24,2,0)</f>
        <v>岗位4 管道维修员岗</v>
      </c>
      <c r="H13" s="16"/>
    </row>
    <row r="14" s="1" customFormat="1" ht="26" customHeight="1" spans="1:8">
      <c r="A14" s="9">
        <v>12</v>
      </c>
      <c r="B14" s="10">
        <v>260180517</v>
      </c>
      <c r="C14" s="10" t="s">
        <v>19</v>
      </c>
      <c r="D14" s="9">
        <v>0</v>
      </c>
      <c r="E14" s="11">
        <v>44</v>
      </c>
      <c r="F14" s="11">
        <f t="shared" si="0"/>
        <v>22</v>
      </c>
      <c r="G14" s="12" t="str">
        <f>VLOOKUP(C14,[1]Sheet1!$B$2:$C$24,2,0)</f>
        <v>岗位4 管道维修员岗</v>
      </c>
      <c r="H14" s="16"/>
    </row>
    <row r="15" s="1" customFormat="1" ht="26" customHeight="1" spans="1:8">
      <c r="A15" s="9">
        <v>13</v>
      </c>
      <c r="B15" s="10">
        <v>261110507</v>
      </c>
      <c r="C15" s="10" t="s">
        <v>20</v>
      </c>
      <c r="D15" s="9">
        <v>77.6</v>
      </c>
      <c r="E15" s="11">
        <v>65</v>
      </c>
      <c r="F15" s="11">
        <f t="shared" si="0"/>
        <v>71.3</v>
      </c>
      <c r="G15" s="12" t="str">
        <f>VLOOKUP(C15,[1]Sheet1!$B$2:$C$24,2,0)</f>
        <v>岗位5 水表检定员岗</v>
      </c>
      <c r="H15" s="8"/>
    </row>
    <row r="16" s="1" customFormat="1" ht="26" customHeight="1" spans="1:8">
      <c r="A16" s="9">
        <v>14</v>
      </c>
      <c r="B16" s="10">
        <v>261420510</v>
      </c>
      <c r="C16" s="10" t="s">
        <v>21</v>
      </c>
      <c r="D16" s="9">
        <v>77.4</v>
      </c>
      <c r="E16" s="11">
        <v>63</v>
      </c>
      <c r="F16" s="11">
        <f t="shared" si="0"/>
        <v>70.2</v>
      </c>
      <c r="G16" s="12" t="str">
        <f>VLOOKUP(C16,[1]Sheet1!$B$2:$C$24,2,0)</f>
        <v>岗位5 水表检定员岗</v>
      </c>
      <c r="H16" s="8"/>
    </row>
    <row r="17" s="1" customFormat="1" ht="26" customHeight="1" spans="1:8">
      <c r="A17" s="9">
        <v>15</v>
      </c>
      <c r="B17" s="10">
        <v>261780402</v>
      </c>
      <c r="C17" s="10" t="s">
        <v>22</v>
      </c>
      <c r="D17" s="9">
        <v>79.6</v>
      </c>
      <c r="E17" s="17">
        <v>74</v>
      </c>
      <c r="F17" s="11">
        <f t="shared" si="0"/>
        <v>76.8</v>
      </c>
      <c r="G17" s="12" t="str">
        <f>VLOOKUP(C17,[1]Sheet1!$B$2:$C$24,2,0)</f>
        <v>岗位6 数据管理员岗</v>
      </c>
      <c r="H17" s="8"/>
    </row>
    <row r="18" s="1" customFormat="1" ht="26" customHeight="1" spans="1:8">
      <c r="A18" s="9">
        <v>16</v>
      </c>
      <c r="B18" s="10">
        <v>262260414</v>
      </c>
      <c r="C18" s="10" t="s">
        <v>23</v>
      </c>
      <c r="D18" s="9">
        <v>74.6</v>
      </c>
      <c r="E18" s="11">
        <v>70</v>
      </c>
      <c r="F18" s="11">
        <f t="shared" si="0"/>
        <v>72.3</v>
      </c>
      <c r="G18" s="12" t="str">
        <f>VLOOKUP(C18,[1]Sheet1!$B$2:$C$24,2,0)</f>
        <v>岗位6 数据管理员岗</v>
      </c>
      <c r="H18" s="8"/>
    </row>
    <row r="19" s="2" customFormat="1" ht="26" customHeight="1" spans="1:8">
      <c r="A19" s="13">
        <v>17</v>
      </c>
      <c r="B19" s="10">
        <v>262880429</v>
      </c>
      <c r="C19" s="10" t="s">
        <v>24</v>
      </c>
      <c r="D19" s="13">
        <v>78</v>
      </c>
      <c r="E19" s="12">
        <v>62</v>
      </c>
      <c r="F19" s="12">
        <f t="shared" si="0"/>
        <v>70</v>
      </c>
      <c r="G19" s="12" t="str">
        <f>VLOOKUP(C19,[1]Sheet1!$B$2:$C$24,2,0)</f>
        <v>岗位6 数据管理员岗</v>
      </c>
      <c r="H19" s="14"/>
    </row>
    <row r="20" s="1" customFormat="1" ht="26" customHeight="1" spans="1:8">
      <c r="A20" s="9">
        <v>18</v>
      </c>
      <c r="B20" s="10">
        <v>261970128</v>
      </c>
      <c r="C20" s="10" t="s">
        <v>25</v>
      </c>
      <c r="D20" s="9">
        <v>78.6</v>
      </c>
      <c r="E20" s="11">
        <v>69</v>
      </c>
      <c r="F20" s="11">
        <f t="shared" si="0"/>
        <v>73.8</v>
      </c>
      <c r="G20" s="12" t="str">
        <f>VLOOKUP(C20,[1]Sheet1!$B$2:$C$24,2,0)</f>
        <v>岗位7 财务人员岗</v>
      </c>
      <c r="H20" s="8"/>
    </row>
    <row r="21" s="2" customFormat="1" ht="26" customHeight="1" spans="1:8">
      <c r="A21" s="13">
        <v>19</v>
      </c>
      <c r="B21" s="10">
        <v>260020102</v>
      </c>
      <c r="C21" s="10" t="s">
        <v>26</v>
      </c>
      <c r="D21" s="13">
        <v>80.2</v>
      </c>
      <c r="E21" s="12">
        <v>62</v>
      </c>
      <c r="F21" s="12">
        <f t="shared" si="0"/>
        <v>71.1</v>
      </c>
      <c r="G21" s="12" t="str">
        <f>VLOOKUP(C21,[1]Sheet1!$B$2:$C$24,2,0)</f>
        <v>岗位7 财务人员岗</v>
      </c>
      <c r="H21" s="14"/>
    </row>
    <row r="22" s="1" customFormat="1" ht="26" customHeight="1" spans="1:8">
      <c r="A22" s="9">
        <v>20</v>
      </c>
      <c r="B22" s="10">
        <v>260130104</v>
      </c>
      <c r="C22" s="10" t="s">
        <v>27</v>
      </c>
      <c r="D22" s="9">
        <v>76</v>
      </c>
      <c r="E22" s="11">
        <v>62</v>
      </c>
      <c r="F22" s="11">
        <f t="shared" si="0"/>
        <v>69</v>
      </c>
      <c r="G22" s="12" t="str">
        <f>VLOOKUP(C22,[1]Sheet1!$B$2:$C$24,2,0)</f>
        <v>岗位7 财务人员岗</v>
      </c>
      <c r="H22" s="8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whisper</cp:lastModifiedBy>
  <dcterms:created xsi:type="dcterms:W3CDTF">2024-10-26T10:58:00Z</dcterms:created>
  <dcterms:modified xsi:type="dcterms:W3CDTF">2024-11-03T08:39:40Z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1F5BC34321844267BD0581FBD7782F71_13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